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80" activeTab="1"/>
  </bookViews>
  <sheets>
    <sheet name="附件1-整合资金计划表" sheetId="5" r:id="rId1"/>
    <sheet name="附件2-项目计划表" sheetId="3" r:id="rId2"/>
    <sheet name="Sheet1" sheetId="4" r:id="rId3"/>
  </sheets>
  <definedNames>
    <definedName name="_xlnm._FilterDatabase" localSheetId="1" hidden="1">'附件2-项目计划表'!$A$4:$H$247</definedName>
    <definedName name="_xlnm.Print_Titles" localSheetId="1">'附件2-项目计划表'!$4:$4</definedName>
    <definedName name="_xlnm.Print_Titles" localSheetId="0">'附件1-整合资金计划表'!$5:$5</definedName>
  </definedNames>
  <calcPr calcId="144525"/>
</workbook>
</file>

<file path=xl/sharedStrings.xml><?xml version="1.0" encoding="utf-8"?>
<sst xmlns="http://schemas.openxmlformats.org/spreadsheetml/2006/main" count="509">
  <si>
    <t>附件1</t>
  </si>
  <si>
    <r>
      <t xml:space="preserve"> </t>
    </r>
    <r>
      <rPr>
        <b/>
        <u/>
        <sz val="16"/>
        <color rgb="FF000000"/>
        <rFont val="宋体"/>
        <charset val="134"/>
      </rPr>
      <t xml:space="preserve"> 临潭县2018年</t>
    </r>
    <r>
      <rPr>
        <b/>
        <sz val="16"/>
        <color rgb="FF000000"/>
        <rFont val="宋体"/>
        <charset val="134"/>
      </rPr>
      <t>统筹整合资金计划表（与整合方案一致）</t>
    </r>
  </si>
  <si>
    <t>单位：万元</t>
  </si>
  <si>
    <t>序号</t>
  </si>
  <si>
    <t>财政资金名称</t>
  </si>
  <si>
    <t>纳入统筹整合资金的总规模</t>
  </si>
  <si>
    <t>计划整合规模</t>
  </si>
  <si>
    <t>占比</t>
  </si>
  <si>
    <t>资金规模</t>
  </si>
  <si>
    <t>对应文号</t>
  </si>
  <si>
    <t>合计</t>
  </si>
  <si>
    <t>一</t>
  </si>
  <si>
    <t>中央财政合计</t>
  </si>
  <si>
    <t>中央财政专项扶贫资金</t>
  </si>
  <si>
    <t>甘财农二【2017】101号；甘财农二【2017】94号；甘财农二【2017】100号；甘财农二[2017]94号；甘财农二[2018]51号；甘财农二[2018]53号；</t>
  </si>
  <si>
    <t>水利发展资金</t>
  </si>
  <si>
    <t>甘财农二【2017】82号；甘财综[2018]27号</t>
  </si>
  <si>
    <t>农业生产发展资金</t>
  </si>
  <si>
    <t>总规模(A,包含该项资金的全部支出方向)</t>
  </si>
  <si>
    <t>其中（B）:</t>
  </si>
  <si>
    <t>★耕地地力保护补贴(B1)</t>
  </si>
  <si>
    <t>★农机购置补贴(B2)</t>
  </si>
  <si>
    <t>甘财农一[2017]126号</t>
  </si>
  <si>
    <t>★支持适度规模经营（农业信贷担保体系建设运营）(B3)</t>
  </si>
  <si>
    <t>★有机肥替代(B4)</t>
  </si>
  <si>
    <t>★农机深耕深松(B5)</t>
  </si>
  <si>
    <t>★耕地休耕(B6)</t>
  </si>
  <si>
    <t>扣除B后的资金规模（C=A-B）</t>
  </si>
  <si>
    <t>林业改革发展资金</t>
  </si>
  <si>
    <t>甘财农一[2017]136号；甘财农一[2018]63号</t>
  </si>
  <si>
    <t>其中（B）：★天然林保护管理（天保工程区管护、天然林停伐管护）</t>
  </si>
  <si>
    <t>农业综合开发补助资金</t>
  </si>
  <si>
    <t>甘财农发[2017]10号</t>
  </si>
  <si>
    <t>农村综合改革转移支付</t>
  </si>
  <si>
    <t>甘财农一[2017]114号；甘财农一[2018]44号</t>
  </si>
  <si>
    <t>新增建设用地土地有偿使用费安排的高标准基本农田建设补助资金</t>
  </si>
  <si>
    <t>甘财经二〔2017〕152号</t>
  </si>
  <si>
    <t>农村环境连片整治示范资金</t>
  </si>
  <si>
    <t xml:space="preserve">甘财经二【2017】136号 </t>
  </si>
  <si>
    <t>车辆购置税收入补助地方用于一般公路建设项目资金（支持农村公路部分）</t>
  </si>
  <si>
    <t>甘财经二〔2017〕167号甘财经二〔2018〕88号；甘财经二[2018]108号</t>
  </si>
  <si>
    <t>农村危房改造补助资金</t>
  </si>
  <si>
    <t>甘财综[2017]108号； 甘财综[2018]47号</t>
  </si>
  <si>
    <t>中央专项彩票公益金支持扶贫资金</t>
  </si>
  <si>
    <t>产粮大县奖励资金</t>
  </si>
  <si>
    <t>生猪（牛羊）调出大县奖励资金（省级统筹部分）</t>
  </si>
  <si>
    <t>农业资源及生态保护补助资金（对农民的直接补贴除外）</t>
  </si>
  <si>
    <t>甘财农一[2018]78号</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</si>
  <si>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</si>
  <si>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</si>
  <si>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</si>
  <si>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</si>
  <si>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⑸以工代赈示范工程中央基建投资</t>
  </si>
  <si>
    <t>甘财经一[2018]120号</t>
  </si>
  <si>
    <t>⑹农村饮水安全巩固提升工程中央基建投资</t>
  </si>
  <si>
    <t>甘财经一〔2018〕33号</t>
  </si>
  <si>
    <t>⑺规模化大型沼气工程中央基建投资</t>
  </si>
  <si>
    <t>⑻退牧还草中央基建投资</t>
  </si>
  <si>
    <t>⑽种养业循环一体化项目中央基建投资</t>
  </si>
  <si>
    <t>甘财经一〔2018〕103号</t>
  </si>
  <si>
    <t>二</t>
  </si>
  <si>
    <t>省级财政资金小计</t>
  </si>
  <si>
    <t>发展资金省级资金</t>
  </si>
  <si>
    <t>甘财农二【2017】101号；甘财农二[2018]60号；甘财农二[2018]62号；甘财农二[2018]69号；</t>
  </si>
  <si>
    <t>“两州一市”省级资金</t>
  </si>
  <si>
    <t>甘财农二【2017】101号</t>
  </si>
  <si>
    <t>少数民族发展省级资金</t>
  </si>
  <si>
    <t>甘财农二【2017】94号</t>
  </si>
  <si>
    <t>以工代赈省级资金</t>
  </si>
  <si>
    <t>甘财农二[2018]11号</t>
  </si>
  <si>
    <t>①农田水利设施建设省级资金、②山洪灾害防治省级资金</t>
  </si>
  <si>
    <t>甘财农二[2017]99号</t>
  </si>
  <si>
    <t>农民专业合作社省级资金</t>
  </si>
  <si>
    <t>甘财农一【2017】124号</t>
  </si>
  <si>
    <t>①测土配方补助资金省级资金、②耕地保护与质量提升补助省级资金</t>
  </si>
  <si>
    <t>甘财农一【2018】1号</t>
  </si>
  <si>
    <t>农业综合开发省级资金</t>
  </si>
  <si>
    <t>甘财农发[2017]12号；甘财农发[2018]3号</t>
  </si>
  <si>
    <t>农村综合改革示范点省级资金和村级公益事业建设一事一议奖补省级资金</t>
  </si>
  <si>
    <t>甘财农一[2017]114号；甘财农一[2018]44号；甘财农一[2018]26号</t>
  </si>
  <si>
    <t>土地开发治理项目省级资金</t>
  </si>
  <si>
    <t>农村环境综合治理示范和规模化畜禽养殖省级资金</t>
  </si>
  <si>
    <t>甘财经二【2017】137号</t>
  </si>
  <si>
    <t>农村危房改造省级资金</t>
  </si>
  <si>
    <t xml:space="preserve">甘财综[2017]108号；甘财综[2018]28号；甘财综[2018]47号  </t>
  </si>
  <si>
    <t>三</t>
  </si>
  <si>
    <t>市级财政资金小计</t>
  </si>
  <si>
    <t>市本级财政资金名称1</t>
  </si>
  <si>
    <t>市本级财政资金名称2</t>
  </si>
  <si>
    <t>四</t>
  </si>
  <si>
    <t>县级财政资金小计</t>
  </si>
  <si>
    <t>县级扶贫资金</t>
  </si>
  <si>
    <t>县本级财政资金名称2</t>
  </si>
  <si>
    <t>附件2</t>
  </si>
  <si>
    <t>临潭县2018年统筹整合使用财政涉农资金项目计划表</t>
  </si>
  <si>
    <t>项目名称</t>
  </si>
  <si>
    <t>建设地点</t>
  </si>
  <si>
    <t>建设内容</t>
  </si>
  <si>
    <t>投资规模</t>
  </si>
  <si>
    <t>建设起止年限</t>
  </si>
  <si>
    <t>扶贫效益</t>
  </si>
  <si>
    <t>责任单位</t>
  </si>
  <si>
    <t>合  计</t>
  </si>
  <si>
    <t>一、农业生产发展</t>
  </si>
  <si>
    <t>种植基地建设</t>
  </si>
  <si>
    <t>羊沙乡</t>
  </si>
  <si>
    <t>羊沙乡种植优质油菜1180亩，每亩补助200元</t>
  </si>
  <si>
    <t>2018.3-2018.12</t>
  </si>
  <si>
    <t>扩大贫困户种植规模，进一步增加群众收入。</t>
  </si>
  <si>
    <t>扶贫办</t>
  </si>
  <si>
    <t>合作社扶持</t>
  </si>
  <si>
    <t>羊沙乡秋峪村</t>
  </si>
  <si>
    <t>扶持临潭县洮海情种植农民专业合作社20万元，折股量化带动贫困户10户</t>
  </si>
  <si>
    <t>户均年增收3500元</t>
  </si>
  <si>
    <t>八角乡八角村</t>
  </si>
  <si>
    <t>扶持临潭县皓林种植农民专业合作社10万元，折股量化带动贫困户5户</t>
  </si>
  <si>
    <t>长川乡冯旗村）</t>
  </si>
  <si>
    <t>扶持临潭县丰源种植养殖农民专业合作社20万元，折股量化带动贫困户10户</t>
  </si>
  <si>
    <t>冶力关镇堡子村</t>
  </si>
  <si>
    <t>临潭县旭盛种植农民专业合作社10万元，折股量化带动贫困户5户</t>
  </si>
  <si>
    <t>新城镇扁都村</t>
  </si>
  <si>
    <t>扶持临潭县阳佳农民专业合作社10万元，折股量化带动贫困户5户</t>
  </si>
  <si>
    <t>长川乡汪槐村</t>
  </si>
  <si>
    <t>扶持临潭县晨阳种植农民专业合作社10万元，折股量化带动贫困户5户</t>
  </si>
  <si>
    <t>新城镇丁家山村</t>
  </si>
  <si>
    <t>扶持临潭县洮艺芭手绣加工有限责任公司10万元，折股量化带动贫困户7户</t>
  </si>
  <si>
    <t>新城镇晏家堡村</t>
  </si>
  <si>
    <t>扶持临潭县高原绿色荣信养殖农民专业合作社15万元，折股量化带动贫困户10户</t>
  </si>
  <si>
    <t>长川乡马牌村</t>
  </si>
  <si>
    <t>临潭县富农种植农民专业合作社10万元，折股量化带动贫困户5户</t>
  </si>
  <si>
    <t>羊永镇羊永村</t>
  </si>
  <si>
    <t>临潭县户保养殖农民专业合作社10万元，折股量化带动贫困户5户</t>
  </si>
  <si>
    <t>古战乡古战村</t>
  </si>
  <si>
    <t>临潭县宏强种植农民专业合作社10万元，折股量化带动贫困户5户</t>
  </si>
  <si>
    <t>冶力关镇东山村</t>
  </si>
  <si>
    <t>扶持临潭县绿冶兴种植农民专业合作社12万元，折股量化带动贫困户6户</t>
  </si>
  <si>
    <t>冶力关镇岗沟村</t>
  </si>
  <si>
    <t>扶持临潭县光辉种植农民专业合作社12万元，折股量化带动贫困户6户</t>
  </si>
  <si>
    <t>冶力关镇池沟村</t>
  </si>
  <si>
    <t>扶持临潭县雪松种植农民专业合作社12万元，折股量化带动贫困户6户</t>
  </si>
  <si>
    <t>冶力关镇高庄村</t>
  </si>
  <si>
    <t>扶持临潭县冶海源种养殖农民专业合作社12万元，折股量化带动贫困户6户</t>
  </si>
  <si>
    <t>三岔乡直沟村</t>
  </si>
  <si>
    <t>扶持临潭县荣祥种植农民专业合作社10万元，折股量化带动贫困户5户</t>
  </si>
  <si>
    <t>流顺乡宋家庄村</t>
  </si>
  <si>
    <t>扶持临潭县瑞升养殖农民专业合作社10万元，折股量化带动贫困户5户</t>
  </si>
  <si>
    <t>三岔乡岳家河村</t>
  </si>
  <si>
    <t>扶持临潭县文心种植农民专业合作社10万元，折股量化带动贫困户5户</t>
  </si>
  <si>
    <t>城关镇西庄子村</t>
  </si>
  <si>
    <t>扶持临潭县双龙民族工艺铜器加工有限责任公司20万元，折股量化带动贫困户10户</t>
  </si>
  <si>
    <t>城关镇苏家庄子村</t>
  </si>
  <si>
    <t>扶持临潭县俊辉种植养殖农民专业合作社10万元，折股量化带动贫困户5户</t>
  </si>
  <si>
    <t>洮滨乡新堡村</t>
  </si>
  <si>
    <t>扶持临潭县次会种植农民专业合作社20万元，折股量化带动贫困户10户</t>
  </si>
  <si>
    <t>三岔乡斜沟村</t>
  </si>
  <si>
    <t>扶持临潭县利农养殖农民专业合作社10万元，折股量化带动贫困户5户</t>
  </si>
  <si>
    <t>八角乡庙花山村</t>
  </si>
  <si>
    <t>扶持临潭县白石山养殖农民专业合作社15万元，折股量化带动贫困户7户</t>
  </si>
  <si>
    <t>城关镇范家咀村</t>
  </si>
  <si>
    <t>扶持临潭县昌顺种植农民专业合作社10万元，折股量化带动贫困户5户</t>
  </si>
  <si>
    <t>新城镇红崖村</t>
  </si>
  <si>
    <t>扶持临潭县农富源小杂粮种植农民专业合作社20万元，折股量化带动贫困户10户</t>
  </si>
  <si>
    <t>店子乡业仁村</t>
  </si>
  <si>
    <t>扶持临潭县嘉泰养殖农民专业合作社10万元，折股量化带动贫困户5户</t>
  </si>
  <si>
    <t>扶持临潭县梅全种植养殖农民专业合作社10万元，折股量化带动贫困户5户</t>
  </si>
  <si>
    <t>洮滨乡总寨村</t>
  </si>
  <si>
    <t>扶持临潭县辛农养殖农民专业合作社10万元，折股量化带动贫困户5户</t>
  </si>
  <si>
    <t>冶力关镇葸家庄村</t>
  </si>
  <si>
    <t>扶持临潭县百惠种养殖农民专业合作社10万元，折股量化带动贫困户5户</t>
  </si>
  <si>
    <t>古战乡拉直村</t>
  </si>
  <si>
    <t>扶持临潭县由敏种养殖农民专业合作社10万元，折股量化带动贫困户5户</t>
  </si>
  <si>
    <t>冶力关镇洪家村</t>
  </si>
  <si>
    <t>扶持临潭县富仓养殖农民专业合作社10万元，折股量化带动贫困户5户</t>
  </si>
  <si>
    <t>新城镇南门河村</t>
  </si>
  <si>
    <t>临潭县兴牧源养殖农民专业合作社10万元，折股量化带动贫困户5户</t>
  </si>
  <si>
    <t>扶持临潭县特禽养殖农民专业合作社10万元，折股量化带动贫困户5户</t>
  </si>
  <si>
    <t>羊永镇</t>
  </si>
  <si>
    <t>扶持临潭县永强养殖农民专业合作社10万元，折股量化带动贫困户5户</t>
  </si>
  <si>
    <t>店子乡、流顺乡、三岔乡、洮滨镇</t>
  </si>
  <si>
    <t>扶持龙头企业1个，辐射带动店子乡、流顺乡、三岔乡、洮滨镇等乡镇贫困户种植高原夏菜1000亩以上，并与农户签订保护价收购合同、免费提供种子、种苗、农药及聘请技术人员等措施。</t>
  </si>
  <si>
    <t>种植红笋、娃娃菜等高原夏菜，扩大贫困户种植规模，进一步增加群众收入。</t>
  </si>
  <si>
    <t>王旗镇王旗村</t>
  </si>
  <si>
    <t>扶持王旗镇王旗村铁城养殖农民专业合作社，投资5.907万元,折股量化带动贫困户15户</t>
  </si>
  <si>
    <t>进一步促进贫困户增收</t>
  </si>
  <si>
    <t>王旗镇草场门村</t>
  </si>
  <si>
    <t>扶持王旗镇草场门村铭归种植农民专业合作社，投资5.907万元，折股量化带动贫困户26户</t>
  </si>
  <si>
    <t>王旗镇龙元山村</t>
  </si>
  <si>
    <t>扶持王旗镇龙元山村秀平种植养殖农民专业合作社，投资5.907万元，折股量化带动贫困户15户</t>
  </si>
  <si>
    <t>八角乡牙扎村、城关镇城内村和店子乡业仁村</t>
  </si>
  <si>
    <t>扶持吉林手拉手豌豆种植农民合作社、永诚种植农民专业合作社和嘉园蔬菜种植农民专业合作社三家合作社给予扶持，建设中药材基地300亩和西兰花种植基地1000亩。</t>
  </si>
  <si>
    <t>项目建成后，使该项目村贫困户，人均纯收入平均增加120元。</t>
  </si>
  <si>
    <t>农牧局</t>
  </si>
  <si>
    <t>冶力关、王旗、长川、羊永、三岔、新城等6乡镇。</t>
  </si>
  <si>
    <t>扶持宝来、大丰收、开拓者、金江、鑫垚、荣祥、踊宏、新农、农富源等10家合作社建设中药材基地900亩和藜麦种植基地3000亩。</t>
  </si>
  <si>
    <t>项目建成后，使该项目村贫困户，人均纯收入平均增加110元。</t>
  </si>
  <si>
    <t>各乡镇</t>
  </si>
  <si>
    <t>16个乡镇的37个村的44个专业合作社扶持投资440万元，每个合作社扶持壮大资金10万元。其中：
　　1.新城镇4个村5个合作社:肖家沟村迎福养殖合作社和晓强生态种养殖合作社；南门河村兴牧源养殖合作社；东山村东兴养殖合作社；张旗村农民乐养殖合作社。
　　2.城关镇3个村3个合作社：古城村兄弟联种养殖合作社；西庄子村海胜养殖合作社；杨家桥村盈兴种植养殖合作社和鑫龙农民种植合作社。
　　3.羊沙乡2个村2个合作社：下河村新科生态种植养殖合作社；甘沟村伊清养殖合作社。
　　4.三岔乡1个村2个合作社：高楼子村天喜种植合作社和丰鑫源种植养殖合作社。 
　　5.洮滨镇1个村3个合作社：常旗村永安养殖合作社、乡情种养殖合作社和蜂园养殖合作社。
　　6.店子乡3个村4个合作社：岐山村宏祥养殖合作社和王亮种植养殖合作社；店子村金鹏养殖合作社；戚旗村牧源养殖合作社。                                                                                    7.长川乡5个村5个合作社：沙巴村存莲种养殖合作社；冯旗村丰源种养殖合作社；汪槐村晨阳种植合作社和乾成种养殖合作社、千家寨村金江养殖合作社；阳升村御林种植合作社。
　　8.冶力关1个村1个合作社：高庄村冶海源种植合作社。
　　9.术布乡1个村2个合作社：鹿台子村红花种植养殖合作社和知草养殖种植合作社。
　　10.石门乡2个村2个合作社：大桥关村娃儿泉养殖合作社；梁家坡村民益养殖合作社。
　　11.王旗镇3个村3个合作社：龙元山村格桑花藏蜜养殖合作社；陈旗村宏丰养殖合作社；陈庄村天和养殖合作社。
　　12.流顺乡3个村3个合作社：眼藏村临云种养殖合作社；宋家庄为民乐养殖合作社；上寨村雯商种植合作社。
    13.八角乡2个村2个合作社：庙花山村绿康养殖合作社；牙扎村永顺养殖合作社。                                  
　　14.羊永镇2个村2个合作社：羊永村梅全养殖合作社；白土村锦隆源养殖合作社。                                                     
　　15.古战镇2个村3个合作社：古战村永亮养殖合作社、宏霞养殖合作社和九日卡吉宏养殖合作社                                                   
　　16.卓洛乡2个村2个合作社：下园子村农盛养殖合作社、上园子村鑫惠养殖合作社。</t>
  </si>
  <si>
    <t>2018.7-2019.6</t>
  </si>
  <si>
    <t>贫困户入户产业发展补助资金</t>
  </si>
  <si>
    <t>各乡镇（王旗镇除外）</t>
  </si>
  <si>
    <t>全县（王旗镇除外）2014年脱贫人口2371户户均补助1000元，用于中药材、高原夏菜种植，每亩补助1000元，种植2371亩，共投资237.1万元；</t>
  </si>
  <si>
    <t>全县（王旗镇除外）2015年脱贫人口2664户户均补助1000元，用于中药材、高原夏菜种植，每亩补助1000元，种植2664亩，共投资266.4万元；</t>
  </si>
  <si>
    <t>全县（王旗镇除外）2017年脱贫人口1144户户均补助2000元，用于中药材、高原夏菜种植，每亩补助1000元，种植2288亩，，共投资228.8万元；</t>
  </si>
  <si>
    <t>长川乡敏家咀村</t>
  </si>
  <si>
    <t>长川乡敏家咀村2016年脱贫人口4户户均补助1000元，用于中药材种植，每亩补助1000元，种植4亩，共投资0.4万元；</t>
  </si>
  <si>
    <t>长川乡敏家咀村未脱贫户30户户均补助2000元，用于中药材种植，每亩补助1000元，种植60亩，共投资6万元；</t>
  </si>
  <si>
    <t>长川乡马牌村2016年脱贫人口9户户均补助1000元，用于中药材种植，每亩补助1000元，种植9亩，共投资0.9万元；</t>
  </si>
  <si>
    <t>支持长川乡马牌村引进优质犏雌牛（奶牛）72头57.6万元，引进基础母绵羊306只30.6万元，修建暖棚18座14.4万元，共投资102.6万元；</t>
  </si>
  <si>
    <t>全县贫困户补助1.2万亩杂交油菜籽种，每亩补助25元，投资30万元；</t>
  </si>
  <si>
    <t>新城镇</t>
  </si>
  <si>
    <t>新城镇2016年脱贫户184户户均补助2000元，用于中药材、高原夏菜种植，每亩补助1000元，种植368亩，共投资36.8万元；</t>
  </si>
  <si>
    <t>店子乡</t>
  </si>
  <si>
    <t>店子乡2016年脱贫户10户户均补助2000元，用于中药材、高原夏菜种植，每亩补助1000元，种植20亩，共投资2万元；</t>
  </si>
  <si>
    <t>石门乡</t>
  </si>
  <si>
    <t>石门乡2016年脱贫户103户户均补助2000元，用于中药材，每亩补助1000元，种植206亩，共投资20.6万元；</t>
  </si>
  <si>
    <t>洮滨镇</t>
  </si>
  <si>
    <t>洮滨镇2016年脱贫户101户户均补助2000元，用于中药材、高原夏菜种植，每亩补助1000元，种植202亩，共投资20.2万元；</t>
  </si>
  <si>
    <t>三岔乡</t>
  </si>
  <si>
    <t>三岔乡2016年脱贫户29户户均补助2000元，用于中药材种植，每亩补助1000元，种植58亩，共投资5.8万元。</t>
  </si>
  <si>
    <t>王旗镇</t>
  </si>
  <si>
    <t>扶持全镇822户脱贫户药材种植奖补资金，每亩奖补500元（按户均种植3亩预测），共投资123.3万元；</t>
  </si>
  <si>
    <t>扶持全镇485户未脱贫户药材种植奖补资金，每亩奖补700元（按户均种植3亩预测），共投资135.8万元；</t>
  </si>
  <si>
    <t>全镇800户脱贫户按当年务工收入的4%进行奖励（户均按3万元的收入预测），455户未脱贫户按当年务工收入的8%进行奖励（户均按3万元的收入预测），共投资205.2万元；</t>
  </si>
  <si>
    <t xml:space="preserve">鼓励未脱贫户养殖羊及猪，共养殖羊3500只，每只补助100元；猪1500口，每只补助100元，共投资50万元。 </t>
  </si>
  <si>
    <t>全镇485户贫困户户均补助2000元用于中药材种植，每亩补助1000元，种植970亩共投资97万元。</t>
  </si>
  <si>
    <t>改善人居环境</t>
  </si>
  <si>
    <t>羊沙乡大草滩村</t>
  </si>
  <si>
    <t>羊沙乡大草滩村种植养殖大户温月林、马海红、冯彩云带动贫困户27户，每户补助1.5万元,其中百分之三十用作奖补资金，百分之七十用于贫困户自身发展入股量化资金，带动贫困户年收益不低于入股资金的百分之八。</t>
  </si>
  <si>
    <t>2018年1871户预脱贫户每户补助2万元，其中1万元用于入股配股，共投资3742万元，主要用于产业发展发展和“一户一策”梳理出来的项目补助，采取"政府+中天羊业+养殖合作社+贫困户/集体经济+保险”的全价值链扶贫模式，贫困户每年分红收益为所持股金的20%，其中：
1、新城镇329户投资658万元；
2、城关镇262户投资524万元；
3、王旗镇227户投资454万元；
4、古战镇125户投资250万元；
5、洮滨镇142户投资284万元；
6、流顺乡129户投资258万元；
7、长川乡102户投资204万元；
8、羊永镇127户投资254万元；
9、石门乡130户投资260万元；
10、八角镇80户投资160万元；
11、羊沙乡60户投资120万元；
12、冶力关镇33户投资66万元；
13、店子乡50户投资100万元；
14、三岔乡30户投资60万元；
15、术布乡28户投资56万元；
16、卓洛乡17户投资34万元。</t>
  </si>
  <si>
    <t>2018.6-2019.6</t>
  </si>
  <si>
    <t>2018年预脱贫户生态管护员1871人人均补助2500元，补助2018年半年，共投资467.75万元，其中：
1、新城镇329人投资82.25万元；
2、城关镇262人投资65.5万元；
3、王旗镇227人投资56.75万元；
4、古战镇125人投资31.25万元；
5、洮滨镇142人投资35.5万元；
6、流顺乡129人投资32.25万元；
7、长川乡102人投资25.5万元；
8、羊永镇127人投资31.75万元；
9、石门乡130人投资32.5万元；
10、八角镇80人投资20万元；
11、羊沙乡60人投资15万元；
12、冶力关镇33人投资8.25万元；
13、店子乡50人投资12.5万元；
14、三岔乡30人投资7.5万元；
15、术布乡28人投资7万元；
16、卓洛乡17人投资4.25万元；</t>
  </si>
  <si>
    <t>2018.6-2018.12</t>
  </si>
  <si>
    <t>全县</t>
  </si>
  <si>
    <t>2016年脱贫户产业发展补助资金551.9万元，其中：
1、城关镇122户产业发展补助资金户均8000元，共投资97.6万元
2、冶力关镇102户产业发展补助资金户均8000元，共投资81.6万元；
3、卓洛乡19户产业发展补助资金户均8000元，共投资15.2万元；
4、古战镇26户产业发展补助资金户均8000元，共投资20.8万元；
5、术布乡51户产业发展补助资金户均8000元，共投资40.8万元；
6、八角镇14户产业发展补助资金助户均8000元，共投资11.2万元；
7、羊沙乡77户产业发展补助资金户均8000元，共投资61.6万元；
8、流顺乡84户产业发展补助资金户均8000元，共投资67.2万元；
9、羊永镇68户产业发展补助资金户均8000元，共投资54.4万元；
10、长川乡122户产业发展补助资金户均8000元，共投资97.6万元；
11、长川乡敏家咀村4户产业发展补助资金户均3000元，共投资1.2万元；
12、长川乡马牌村村9户产业发展补助资金户均3000元，共投资2.7万元；</t>
  </si>
  <si>
    <t>各乡镇（王旗、卓洛除外）</t>
  </si>
  <si>
    <t>建档立卡户生态管护员1408人人均补助2500元，补助2018年半年，共投资352万元,其中：
1、店子乡生态管护员选聘项目95人23.75万元
2、羊沙乡生态管护员选聘项目18人4.5万元
3、八角镇生态管护员选聘项目12人3万元
4、长川乡生态管护员选聘项目15人3.75万元
5、术布生乡态管护员选聘项目10人2.5万元
6、古战乡生态管护员选聘项目103人25.75万元
7、洮滨镇生态管护员选聘项目129人32.25万元
8、羊永镇生态管护员选聘项目101人25.25万元
9、新城镇生态管护员选聘项目493人123.25万元
10、冶力关镇生态管护员选聘项目11人2.75万元
11、石门乡生态管护员选聘项目151人37.75万元
12、王旗镇生态管护员选聘项目177人44.25万元
13、流顺乡生态管护员选聘项目69人17.25万元
14、三岔乡生态管护员选聘项目24人6万元</t>
  </si>
  <si>
    <t>长川乡敏家咀村未脱贫户30户产业发展补助资金户均补助1.2万元，共投资36万元；</t>
  </si>
  <si>
    <t>各乡镇（洮滨镇除外）</t>
  </si>
  <si>
    <t>全县（洮滨镇除外）未脱贫户2370户（含新识别）每户补助2万元，其中80%用于产业发展，共投资3551.4万元，其中1万元用于入股配股，主要用于产业发展发展和“一户一策”梳理出来的项目补助，采取"合作社+贫困户/集体经济+保险”的全价值链扶贫模式，贫困户每年分红收益为所持股金的10%以上：
1、城关镇108户111.9万元（缺口资金60.9万元由2018年第一批入户结余资金弥补解决）；
2、新城镇701户1039.8万元（缺口资金81.8万元由2018年第一批入户结余资金弥补解决）；
3、冶力关镇64户101.9万元（缺口资金0.5万元由2018年第一批入户结余资金弥补解决）；
4、卓洛乡32户51.2万元；
5、古战镇181户286.1万元（缺口资金3.5万元由2018年第一批入户结余资金弥补解决）；
6、术布乡48户55.8万元（缺口资金21万元由2018年第一批入户结余资金弥补解决）；
7、八角镇112户176.2万元（缺口资金3万元由2018年第一批入户结余资金弥补解决）；
8、羊沙乡101户154.6万元（缺口资金7万元由2018年第一批入户结余资金弥补解决）；
9、石门乡173户257.8万元（缺口资金19万元由2018年第一批入户结余资金弥补解决）；
10、王旗镇260户416万元；
11、三岔乡70户107.7万元（缺口资金4.3万元由2018年第一批入户结余资金弥补解决）；
12、店子乡123户181.6万元（缺口资金15.2万元由2018年第一批入户结余资金弥补解决）；
13、流顺乡150户213.2万元（缺口资金26.8万元由2018年第一批入户结余资金弥补解决）；
14、羊永镇128户199.3万元（缺口资金5.5万元由2018年第一批入户结余资金弥补解决）；
15、长川乡119户198.3万元（缺口资金28.1万元由2018年第一批入户结余资金弥补解决）；</t>
  </si>
  <si>
    <t>洮滨镇147户未脱贫户户均补助1.5万元（第一批已户均补助5000元），投资207万元（缺口资金13.5万元由2018年第一批入户结余资金弥补解决）；60户未脱贫户户均补助2万元，投资120万元，共投资327万元，其中1万元用于入股配股，主要用于产业发展发展和“一户一策”梳理出来的项目补助，采取"合作社+贫困户/集体经济+保险”的全价值链扶贫模式，贫困户每年分红收益为所持股金的10%以上。</t>
  </si>
  <si>
    <t>各乡镇（店子乡除外）</t>
  </si>
  <si>
    <t>全县历年脱贫户中的巩固提升户269户产业发展补助资金户均补助5000元，用于中药材、高原夏菜种植，每亩补助1000元，种植1345亩，共投资134.5万元,其中：
1、冶力关镇24户12万元；
2、卓洛乡2户1万元；
3、洮滨镇6户3万元；
4、流顺乡3户1.5万元；
5、王旗镇11户5.5万元；
6、长川乡19户9.5万元；
7、新城镇51户25.5万元；
8、羊永镇1户0.5万元；
9、八角镇8户4万元；
10、石门乡10户5万元；
11、羊沙乡27户13.5万元；
12、古战镇12户6万元；
13、术布乡46户23万元；
14、城关镇38户19万元
15、三岔乡11户5.5万元。</t>
  </si>
  <si>
    <t>石门乡、三岔乡</t>
  </si>
  <si>
    <t>1、石门乡三旦沟村未脱贫户29户，户均补助1万元，共投资29万元，入股配股到西正开公司，贫困户每年分红收益为所持股金的10%。                                                                      2、三岔乡高楼子村、斜沟村贫困户51户，户均补助1万元，建档立卡巩固提高户66户，户均补助5000元，共投资84万元，入股配股到西正开公司，每户每年分红收益为所持股金的11%。</t>
  </si>
  <si>
    <t>2018.8-2019.6</t>
  </si>
  <si>
    <t>农发办</t>
  </si>
  <si>
    <t>“三变”试点建设项目</t>
  </si>
  <si>
    <t>临潭县店子乡业仁村投资50万元</t>
  </si>
  <si>
    <t>促进贫困户增收</t>
  </si>
  <si>
    <t>临潭县冶力关镇池沟村投资50万元</t>
  </si>
  <si>
    <t>临潭县八角乡庙花山村投资50万元</t>
  </si>
  <si>
    <t>王旗镇大沟门村</t>
  </si>
  <si>
    <t>王旗镇大沟门村投资50万元；</t>
  </si>
  <si>
    <t>王旗镇王家坟村</t>
  </si>
  <si>
    <t>王旗镇王家坟村投资50万元；</t>
  </si>
  <si>
    <t>王旗镇中寨村</t>
  </si>
  <si>
    <t>王旗镇中寨村投资50万元。</t>
  </si>
  <si>
    <t>各乡镇（除卓洛外）</t>
  </si>
  <si>
    <t>村级“三变”试点项目15个乡镇（除卓洛外）每个乡镇20万元，石门乡梁家坡村20万元，共投资320万元；</t>
  </si>
  <si>
    <t>石门乡梁家坡村</t>
  </si>
  <si>
    <t>石门乡梁家坡村产业发展试点项目投资50万元</t>
  </si>
  <si>
    <t>劳务输转技能培训</t>
  </si>
  <si>
    <t>电商从业人员培训50人，人均补助1000元，共投资5万元</t>
  </si>
  <si>
    <t>着力提升贫困人口创业就业能力，促进当地特色农副产品、旅游产品销售。</t>
  </si>
  <si>
    <t>用于全县脱贫攻坚干部综合能力提升，134人次，人均补助5000元，投资67万元。</t>
  </si>
  <si>
    <t>鼓励贫困户自身发展，拓宽增收渠道、增加经济收入，并给予一定的资金扶持。</t>
  </si>
  <si>
    <t>在全县贫困户范围内开展机动车驾驶、吊车、挖掘机、铲车等特殊行业培训及其他培训631人（次）直至持证，共投资315.5万元，每人补助5000元；</t>
  </si>
  <si>
    <t>组织全县扶贫创业致富带头人开展学习致富带富能力提升、农业产业化经营与农业合作社建设等培训200人次，共投资20万元。</t>
  </si>
  <si>
    <t>在全县贫困户范围内开展机动车驾驶、吊车、挖掘机、铲车等特殊行业培训及其他培训262人（次）直至持证，共投资131万元，每人补助5000元，共投资131万元；</t>
  </si>
  <si>
    <t>在全县贫困户范围内开展机动车驾驶、吊车、挖掘机、铲车等特殊行业培训及其他培训70人（次）直至持证，共投资35.2万元，每人补助5000元；</t>
  </si>
  <si>
    <t>农牧民实用技术培训</t>
  </si>
  <si>
    <t>长川乡</t>
  </si>
  <si>
    <t xml:space="preserve"> 重点对长川乡马牌村有种养殖需求的贫困户开展农牧业实用技术培训，培训60人，每人培训费用1000元，总投资6万元。</t>
  </si>
  <si>
    <t>通过培训增强贫困户的自身发展内生动力，加快脱贫步伐。</t>
  </si>
  <si>
    <t>企业参与农牧民使用技能培训120人，每人培训费用1000元，总投资12万元。</t>
  </si>
  <si>
    <t>11个乡镇</t>
  </si>
  <si>
    <t>对11个乡镇建档立卡贫困户及合作社负责人进行产业帮扶培训，共50人，投资8万元</t>
  </si>
  <si>
    <t>“雨露计划”培训项目</t>
  </si>
  <si>
    <t>1、2017年第二学年雨露计划“两后生”补助对象533人，每人补助1500元，补助资金80万元；
2、“一村一名”大学生补助对象100人，每人补助1500元，补助资金15万元；</t>
  </si>
  <si>
    <t>解决贫困家庭学生上学困难问题</t>
  </si>
  <si>
    <t>村集体经济建设</t>
  </si>
  <si>
    <t>八角乡庙花山村停车场（常爷庙旁）硬化及附属设施总投资70万元（村集体经济建设，该停车场为收费性停车场）；</t>
  </si>
  <si>
    <t>通过村级集体经济发展试点项目建设，进一步增加贫困人口收入。</t>
  </si>
  <si>
    <t>八角乡牙扎村</t>
  </si>
  <si>
    <t>八角乡牙扎村村集体经济建设53.2万元；</t>
  </si>
  <si>
    <t>城关镇教场村</t>
  </si>
  <si>
    <t>城关镇教场村投资50万元；</t>
  </si>
  <si>
    <t>古战乡卡勺卡村</t>
  </si>
  <si>
    <t>古战乡卡勺卡村投资50万元；</t>
  </si>
  <si>
    <t>羊永镇拉布村</t>
  </si>
  <si>
    <t>羊永镇拉布村投资50万元。</t>
  </si>
  <si>
    <t>城关镇</t>
  </si>
  <si>
    <t>城关镇产业发展协会投资46万元。</t>
  </si>
  <si>
    <t>王旗镇草场门村投资49.19万元。</t>
  </si>
  <si>
    <t>扶持56个村集体经济相对薄弱的贫困村发展村集体经济，扶持资金1120万元,每个村扶持资金20万元。其中：术布乡普藏什村、古战山村；城关镇下河滩村；新城镇西街村、丁家山村、东南沟村、张旗村、口子下村、羊房村、端阳沟村、扁都村、李家庄村、刘旗村；冶力关镇东山村、岗沟村、池沟村；洮滨镇朱旗村、洛藏村、总寨村、郑旗村、上川村、巴杰村；羊永镇太平村；卓洛乡上园子村；王旗镇大沟门村、王家坟村、巴杰村、上沟门村、陈庄村、立新村、韩旗村、唐旗村；石门乡草山村、三旦沟村、占旗河村、扎浪沟村、大河桥村、石门口村、梁家坡村；三岔乡斜沟村；流顺乡汪家咀村、丁家堡村、眼臧村；八角镇牙布山村、茄羊村、八度村；古战镇甘尼村、拉直村；店子乡戚旗村、业仁村、尹家沟村、王清村；羊沙乡大草滩村、秋峪村；长川乡木地坡村、马牌村。</t>
  </si>
  <si>
    <t>22个预脱贫村</t>
  </si>
  <si>
    <t>2018年预脱贫村22个村村集体经济建设，每村补助20万元，共投资440万元，其中：
城关镇苏家庄子村投资20万元、古城村投资20万元、西庄子村投资20万元、杨家桥村投资20万元；新城镇肖家沟村投资20万元、南门河村投资20万元、东街村投资20万元、东山村投资20万元；冶力关镇高庄村投资20万元；术布乡鹿台子村投资20万元、扎乍村投资20万元；羊沙乡下河村投资20万元；石门乡大桥关村投资20万元；王旗镇龙元山村投资20万元；三岔乡高楼子村投资20万元；洮滨镇常旗村投资20万元；店子乡岐山村投资20万元；流顺乡宋家庄村投资20万元;羊永镇拉布村投资20万元；长川乡沙巴村投资20万元、冯旗村投资20万元、汪槐村投资20万元。</t>
  </si>
  <si>
    <t>洮滨镇、石门乡、八角镇、王旗镇</t>
  </si>
  <si>
    <t>村集体经济建设项目投资250万元，其中：
1、洮滨镇上堡村投资50万元；
2、石门乡大桥关村投资30万元；
3、石门乡大河桥村投资30万元；
4、八角镇竹林村投资50万元；
5、王旗镇王家坟村投资30万元；
6、王旗镇大沟门村投资30万元；
7、洮滨镇朱旗村投资30万元。</t>
  </si>
  <si>
    <t>扶贫应急发展资金</t>
  </si>
  <si>
    <t>主要用于因灾、重大突发性事件等原因导致的家庭立急致贫的扶贫发展资金。</t>
  </si>
  <si>
    <t>确保群众有一定的抗风险能力，为重建树立信心。</t>
  </si>
  <si>
    <t>移民生产生活补助资金</t>
  </si>
  <si>
    <t>为艰苦边远地区移民发放生产生活补助，户内一人的按照人均8000元进行补助，户内1人以上的按照人均5000元进行补助，每户最高补助3万元。</t>
  </si>
  <si>
    <t>精准扶贫专项贷款扶贫帖息资金</t>
  </si>
  <si>
    <t>用于精准扶贫专项贷款扶贫帖息</t>
  </si>
  <si>
    <t>进一步解决群众资金短缺问题</t>
  </si>
  <si>
    <t>扶贫小额信贷贴息资金</t>
  </si>
  <si>
    <t>2014年退出的贫困人口扶贫小额信贷贴息资金</t>
  </si>
  <si>
    <t>贫困村电商扶贫巩固提升项目</t>
  </si>
  <si>
    <t>临潭县物流体系建设及扶贫车间开发。</t>
  </si>
  <si>
    <t>耕地质量提升</t>
  </si>
  <si>
    <t>购买有机化肥1吨，用于羊永镇孙家磨村耕地质量提升，化肥减量增效；培训农民2000人。</t>
  </si>
  <si>
    <t>提升耕地质量，促进增收</t>
  </si>
  <si>
    <t>二、农村基础设施</t>
  </si>
  <si>
    <t>贫困户入户三改</t>
  </si>
  <si>
    <t>全县（王旗镇除外）2014年脱贫人口2371户户均补助4000元，用于改厕、改圈、院落硬化，共投资948.8万元；</t>
  </si>
  <si>
    <t>全县（王旗镇除外）2015年脱贫人口2664户户均补助4000元，用于改厕、改圈、院落硬化，共投资1065.6万元；</t>
  </si>
  <si>
    <t>全县（王旗镇除外）2017年脱贫人口1144户户均补助6000元，用于改厕、改圈、院落硬化，共投资686.4万元；</t>
  </si>
  <si>
    <t>长川乡敏家咀村2016年脱贫人口4户户均补助4000元，用于改厕、改圈、院落硬化，共投资1.6万元；</t>
  </si>
  <si>
    <t>长川乡敏家咀村未脱贫户30户户均补助6000元，用于改厕、改圈、院落硬化，共投资18万元；</t>
  </si>
  <si>
    <t>长川乡马牌村2016年脱贫人口9户户均补助4000元，用于改厕、改圈、院落硬化，共投资3.6万元；</t>
  </si>
  <si>
    <t>洮滨乡</t>
  </si>
  <si>
    <t>洮滨乡未脱贫户147户户均补助5000元，用于改厕、改圈、院落硬化等项目，共投资73.5万元；</t>
  </si>
  <si>
    <t>新城镇2016年脱贫户184户户均补助6000元，用于改厕、改圈、院落硬化，共投资110.4万元；</t>
  </si>
  <si>
    <t>店子乡2016年脱贫户10户户均补助6000元，用于改厕、改圈、院落硬化，共投资6万元；</t>
  </si>
  <si>
    <t>石门乡2016年脱贫户103户户均补助6000元，用于改厕、改圈、院落硬化，共投资61.8万元；</t>
  </si>
  <si>
    <t>洮滨镇2016年脱贫户101户户均补助6000元，用于改厕、改圈、院落硬化，共投资60.6万元；</t>
  </si>
  <si>
    <t>三岔乡2016年脱贫户29户户均补助6000元，用于改厕、改圈、院落硬化，共投资17.4万元。</t>
  </si>
  <si>
    <t>全县（洮滨镇除外）未脱贫户2370户（含新识别）每户补助2万元，其中20%用于改厕、改圈、院落硬化资金，共投资948万元;
1、城关镇108户43.2万元
2、新城镇701户280.4万元
3、冶力关镇64户25.6万元
4、卓洛乡32户12.8万元；
5、古战镇181户72.4万元；
6、术布乡48户19.2万元；
7、八角镇112户44.8万元；
8、羊沙乡101户40.4万元；
9、石门乡173户69.2万元；
10、王旗镇260户104万元；
11、三岔乡70户28万元；
12、店子乡123户49.2万元；
13、流顺乡150户60万元；
14、羊永镇128户51.2万元；
15、长川乡119户47.6万元；</t>
  </si>
  <si>
    <t>2018.3-2018.13</t>
  </si>
  <si>
    <t>入户巷道硬化</t>
  </si>
  <si>
    <t>长川乡马牌村下马牌社105户入户巷道长10066平方米，投资135.9万元；</t>
  </si>
  <si>
    <t>改善村内、户内人居环境</t>
  </si>
  <si>
    <t>长川乡马牌村土门社76户入户巷道6174.5平方米，投资83.4万元；</t>
  </si>
  <si>
    <t>长川乡敏家咀村克别弯社40户入户巷道硬化13000.3 平方米，投资175.50 万元；</t>
  </si>
  <si>
    <t>长川乡敏家咀村坡沙社11户入户村道硬化1170平方米，投资15.80 万元；</t>
  </si>
  <si>
    <t>长川乡敏家咀村坡沙社11户入户巷道硬化337.4平方米，投资4.60 万元；</t>
  </si>
  <si>
    <t>古战乡甘尼村</t>
  </si>
  <si>
    <t>古战乡甘尼村巴木泉46户入户村道硬化1401平方米，投资18.90万元；</t>
  </si>
  <si>
    <t>古战乡甘尼村下藏社106户入户巷道硬化3524.5平方米，投资 47.50 万元；</t>
  </si>
  <si>
    <t>古战乡甘尼村巴木泉社46户入户巷道硬化899平方米，投资 12.10万元；</t>
  </si>
  <si>
    <t>古战乡拉直村145户入户巷道硬化2635平方米，投资35.50 万元。</t>
  </si>
  <si>
    <t>流顺乡上寨村</t>
  </si>
  <si>
    <t>流顺乡上寨村寺下社56户入户村道1540平方米，投资20.8万元。</t>
  </si>
  <si>
    <t>三岔乡岳家河村大沟社14户入户巷道1671.35平方米，投资22.60 万元；</t>
  </si>
  <si>
    <t>三岔乡岳家河村石沟子社12户入户巷道1361.25平方米，投资18.40 万元；</t>
  </si>
  <si>
    <t>三岔乡直沟村马家庄-黑村角134户入户村道硬化6460 平方米，投资87.20万元；</t>
  </si>
  <si>
    <t>三岔乡直沟村彭家庄社23户入户巷道硬化4855平方米，投资 65.60 万元；</t>
  </si>
  <si>
    <t>三岔乡斜沟村斜沟门桥-斜沟社122户入户村道硬化3000平方米，投资40.50 万元；</t>
  </si>
  <si>
    <t>三岔乡斜沟村大房沟-杨家河136户入户村道硬化150m、宽3m ，450平方米， 投资6.08 万元。</t>
  </si>
  <si>
    <t>石门乡萝卜沟村</t>
  </si>
  <si>
    <t>石门乡萝卜沟村到汪家庄子社73入户道路5006平方米，投资70.6万元；</t>
  </si>
  <si>
    <t>石门乡萝卜沟村汪家庄48户入户主道道路3910平方米，（5米长过水路面一处，包含二次转运费），投资61.8万元；</t>
  </si>
  <si>
    <t>石门乡大桥关村</t>
  </si>
  <si>
    <t>石门乡大桥关村小山旦社18户入户巷道硬化1412.7平方米，投资19万元；</t>
  </si>
  <si>
    <t>石门乡大桥关村牙尼社32户入户巷道硬化续建641平方米，投资9.1189万元 。</t>
  </si>
  <si>
    <t>洮滨乡红崖社</t>
  </si>
  <si>
    <t>洮滨乡红崖社30户入户巷道硬化3500平方米，投资54.3万元；</t>
  </si>
  <si>
    <t>洮滨乡上川村</t>
  </si>
  <si>
    <t>洮滨乡上川村上川社大桥两面村道硬化1756平方米，投资23.70 万元；</t>
  </si>
  <si>
    <t>洮滨乡上川村上川社至上川村车尼山社49户入户村道硬化5845平方米，投资78.90万元 ；</t>
  </si>
  <si>
    <t>洮滨乡上川村崖上社37户入户村道硬化2530.5平方米，投资34.20 万元；</t>
  </si>
  <si>
    <t>洮滨乡巴杰村、上川村</t>
  </si>
  <si>
    <t>洮滨乡巴杰村下川村至上川村房子社68户入户村道硬化5824平方米，投资78.70万元。</t>
  </si>
  <si>
    <t>解决群众行路难和畜产品输出难问题。</t>
  </si>
  <si>
    <t>新城镇哈尕滩村</t>
  </si>
  <si>
    <t>新城镇哈尕滩村南沟社67户入户巷道硬化7583.2平方米，投资102.40万元；</t>
  </si>
  <si>
    <t>新城镇哈尕滩村西沟社45户入户巷道硬化3706.4平方米，投资 50.00万元；</t>
  </si>
  <si>
    <t>新城镇刘旗村</t>
  </si>
  <si>
    <t>新城镇刘旗村6社20户入户巷道硬化3590.75平方米，投资48.50万元；</t>
  </si>
  <si>
    <t>新城镇刘旗村6社20户入户村道硬化1509.25平方米，投资20.40万元 ；</t>
  </si>
  <si>
    <t>新城镇刘旗村5社43户入户巷道硬化2306.5平方米，投资 31.10万元；</t>
  </si>
  <si>
    <t>新城镇刘旗村4社20户入户巷道硬化1918.5平方米，投资25.90万元；</t>
  </si>
  <si>
    <t>新城镇口子下村</t>
  </si>
  <si>
    <t>新城镇口子下村2社49户入户巷道硬化3088平方米，投资 41.69万元；</t>
  </si>
  <si>
    <t>新城镇口子下村1社44户入户巷道硬化3086.5平方米，投资 41.67 万元；</t>
  </si>
  <si>
    <t>城关镇下河滩村</t>
  </si>
  <si>
    <t>城关镇下河滩村六社66户护坡建2181立方米投资72万元；</t>
  </si>
  <si>
    <t>城关镇杨家桥村</t>
  </si>
  <si>
    <t>城关镇杨家桥七社35户护坡建设1454立方米投资48万元；</t>
  </si>
  <si>
    <t>城关镇杨家桥二社82户村道硬化2889平方米，投资39万元；</t>
  </si>
  <si>
    <t>城关镇古城村</t>
  </si>
  <si>
    <t>城关镇古城村二社72户村道硬化3332平方米，投资45万元；</t>
  </si>
  <si>
    <t>新城镇东山村</t>
  </si>
  <si>
    <t>新城镇东山村族尼社75户入户巷道硬化5278.5平方米，投资71.26万元 ；</t>
  </si>
  <si>
    <t>新城镇东山村泉尼社100户入户巷道硬化2634平方米，投资35.56 ；</t>
  </si>
  <si>
    <t>新城镇东山村东山社21户入户巷道硬化1699.7平方米，投资22.95万元 ；</t>
  </si>
  <si>
    <t>新城镇东山村阳坡社27户入户巷道硬化1979平方米，投资 26.72万元；</t>
  </si>
  <si>
    <t>新城镇东山村阴坡社21户入户巷道硬化1185.5平方米，投资16.00 万元；</t>
  </si>
  <si>
    <t xml:space="preserve">新城镇东山村次滩社42户入户巷道硬化5053.5平方米，投资68.22万元； </t>
  </si>
  <si>
    <t>新城镇东山村腰路社20户入户巷道硬化2549.5平方米，投资34.42万元；</t>
  </si>
  <si>
    <t>新城镇东山村新藏坡社43户入户巷道硬化5143.5平方米，投资69.44万元；</t>
  </si>
  <si>
    <t>新城镇东山村牙下社49户入户巷道硬化4548平方米，投资61.40万元。</t>
  </si>
  <si>
    <t>冶力关镇洪家村至后石滩社98户入户村道硬化4564.5平方米，投资61.62万元。</t>
  </si>
  <si>
    <t>流顺乡宋家庄</t>
  </si>
  <si>
    <t>流顺乡宋家庄村孙家庄社76入户巷道硬化1499平方米，投资20.23万元；</t>
  </si>
  <si>
    <t>流顺乡宋家庄村沟门前社83户入户巷道硬化468平方米，投资6.32万元；</t>
  </si>
  <si>
    <t xml:space="preserve">流顺乡宋家庄村宋家庄社63户入户巷道硬化4200平方米，投资56.7万元； </t>
  </si>
  <si>
    <t>石门乡立洛村</t>
  </si>
  <si>
    <t>石门乡立洛村36户入户巷道硬化11805平方米（含二次转运费），投资171.2万元；</t>
  </si>
  <si>
    <t>城关镇教场村二社75户道路硬化2870平方米，修建深0.5米，上口宽0.6米，下口宽0.4米，厚0.2米排水渠820米，总计投资47万元；</t>
  </si>
  <si>
    <t>长川乡木地坡村</t>
  </si>
  <si>
    <t>长川乡木地坡村春尼尕布社入户巷道硬化3742平方米，投资50.14万元。</t>
  </si>
  <si>
    <t>术布乡鹿台子村</t>
  </si>
  <si>
    <t>新建道路1.2公里，配套排水边沟及涵洞</t>
  </si>
  <si>
    <t>发改局</t>
  </si>
  <si>
    <t>新建道路1公里，配套排水边沟</t>
  </si>
  <si>
    <t>巷道硬化1公里</t>
  </si>
  <si>
    <t>流顺乡八仁村</t>
  </si>
  <si>
    <t>巷道硬化0.8公里，配套排水边沟</t>
  </si>
  <si>
    <t>硬化道路0.9公里，配套排水边沟</t>
  </si>
  <si>
    <t>沙砾村道</t>
  </si>
  <si>
    <t>卓洛乡上园子</t>
  </si>
  <si>
    <t>卓洛乡上园子村委会后面砂砾路建设1067.5平方米，投资6.7万元；</t>
  </si>
  <si>
    <t>卓洛乡上园子村坪子沟社砂砾路建设4000平方米，投资22万元；</t>
  </si>
  <si>
    <t>石门乡大桥关村大桥关村至阳坡顶社砂砾路建设2.2公里39.6万元；</t>
  </si>
  <si>
    <t>便民桥</t>
  </si>
  <si>
    <t>新城镇扁都村生产生活便桥一座及路面延伸70万元；</t>
  </si>
  <si>
    <t>新城镇肖家沟村</t>
  </si>
  <si>
    <t>新城镇肖家沟村新建1-3m钢筋混凝土空心板涵一座，投资7万元；</t>
  </si>
  <si>
    <t>新城镇东山村阴坡社新建1-3m钢筋混凝土空心板涵一座投资6万元；</t>
  </si>
  <si>
    <t>新城镇东山村族尼社新建1-4m钢筋混凝土空心板涵一座，投资8万元；</t>
  </si>
  <si>
    <t>新城镇东山村次滩社新建1-6钢筋混凝土空心板桥一座投资36万元；</t>
  </si>
  <si>
    <t>洮滨乡上川村车尼社新建长5.4米，宽4.3米板桥一座，投资27万元；</t>
  </si>
  <si>
    <t>洮滨乡上川村崖上社新建长7.1米，宽4.8米板桥一座，投资35万元；</t>
  </si>
  <si>
    <t>店子乡店子村</t>
  </si>
  <si>
    <t>店子乡店子村范庄社新建长6米，宽3米板桥一座，投资30万元；</t>
  </si>
  <si>
    <t>冶力关镇葸家庄村津临大桥护栏维修（大景区建设需要），投资17万元；</t>
  </si>
  <si>
    <t>八角乡牙布山村</t>
  </si>
  <si>
    <t>八角乡牙布山村生产生活便桥一座投资30万元；</t>
  </si>
  <si>
    <t>八角乡牙布山村板涵桥8座，其中4座跨度3米，4座跨度2米，包含延伸边沟60米，共投资49.5万元；</t>
  </si>
  <si>
    <t>洮滨乡红崖村</t>
  </si>
  <si>
    <t>洮滨乡红崖村新建1-3m钢筋混凝土盖板涵一座，投资7万元；</t>
  </si>
  <si>
    <t>流顺乡上寨村寺下社新建6-1m圆管桥一座，投资30万元；</t>
  </si>
  <si>
    <t>新城镇扁都村泉尼社生产生活板桥一座，长8.5米，宽4.6米，投资42.5万元。</t>
  </si>
  <si>
    <t>王旗镇立新村</t>
  </si>
  <si>
    <t>立新村牌路社生产生活便桥一座，长5米，宽4米投资30万元。</t>
  </si>
  <si>
    <t>新建便民桥一座，带0.4公里河堤、河道治理及堤后回填</t>
  </si>
  <si>
    <t>入户人饮</t>
  </si>
  <si>
    <t>卓洛乡上下园子村</t>
  </si>
  <si>
    <t>卓洛乡上下园子村581户投资49万元；</t>
  </si>
  <si>
    <t>解决贫困人口安全饮水问题</t>
  </si>
  <si>
    <t>石门乡大桥关流车社、小三旦社人饮48户投资38.48万元，维修自流水源工程2处，新建小型扬水泵站6立方米集水池2座，安装水泵1台（套）；新建6立方米蓄水池1座；埋设DN40PE上水管道600米，DN32PE输配水管道3380米，DN25PE入户管道900米；管道检查井2座，入户井及配套设施26座（套)；</t>
  </si>
  <si>
    <t>新城镇口子下村98户，新建截引式水源2处，新增水源保护工程2处，埋设管道2000米共投资11.35万元；</t>
  </si>
  <si>
    <t>冶力关镇池沟253户，村新建截引式水源1处，新增水源保护工程1处，埋设管道3500米，共投资22.76万元；</t>
  </si>
  <si>
    <t>洮滨乡巴杰村</t>
  </si>
  <si>
    <t>洮滨乡巴杰村182户，新建闸阀井1座，新建截引式水源1处，新增水源保护工程1处，新建20立方米蓄水池1座，埋设管道1000米，共投资11.08万元；</t>
  </si>
  <si>
    <t>洮滨乡上川村208户，新建闸阀井1座，新建截引式水源1处，新增水源保护工程1处，埋设管道4300米，共投资16.45 万元；</t>
  </si>
  <si>
    <t>洮滨乡秦关村</t>
  </si>
  <si>
    <t>洮滨乡秦关村216户，新建截引式水源1处，新增水源保护工程1处，埋设管道3800米，共投资14.43万元；</t>
  </si>
  <si>
    <t>石门乡石门口村</t>
  </si>
  <si>
    <t>石门乡石门口村50户，新建闸阀井3座，新建截引式水源2处，新增水源保护工程2处，新建20立方米蓄水池1座，埋设管道6900米，共投资37.50万元；</t>
  </si>
  <si>
    <t>洮滨乡上堡村</t>
  </si>
  <si>
    <t>洮滨乡上堡村资堡社256户，新建闸阀井1座，新建截引式水源3处，新增水源保护工程3处，新建30立方米蓄水池1座，埋设管道5500米，共投资27.49万元；</t>
  </si>
  <si>
    <t>城关镇左拉村</t>
  </si>
  <si>
    <t>城关镇左拉村64户，新修人畜饮水1处，投资86万元；</t>
  </si>
  <si>
    <t>新城镇哈尕滩村309户，新修人畜饮水1处，投资70万元。</t>
  </si>
  <si>
    <t>洮滨乡上堡村琵琶社256户，新建闸阀井3座，新建截引式水源3处，新增水源保护工程3处，新建50立方米蓄水池1座，埋设管道9900米，共投资71.31万元；</t>
  </si>
  <si>
    <t>1.龙元山村牧场社13户投资4.3万元，铺设管道500米，新修检查井两眼,新建水源2处；
2.龙元山村后沟社21户投资0.88万元，新建检查井3眼，铺设管道200米；
3.龙元山村族尼、麻路社144户投资35.45万元，新建水源工程6处，埋设DN50PE输配水管道320米，埋设DN200双壁波纹排水管1080米，建各类管道检查井8座；
4.王旗镇上沟门村沙楞社8户投资2万元，新建截引式水源1处；
5.陈庄村下南山社17户投资6.6万元，新建20立方米蓄水池1座，铺设管道400米；
6.立新村斜路社18户投资7万元，新建水源一处，铺设管道450米。      
7.王旗镇陈庄村杨家山32户社投资2.5万元，铺设管道600米；                                            
8.陈庄村拉直湾社28户，投资2.6万元，维修加固蓄水池一座，铺设管道200米；                                                               9.陈庄村上社54户投资5.25万元，铺设管道1500米；                    
10.立新村闫家山社43户投资4.6万元，新建20立方米的蓄水池一座；                         
11.立新村牌路社42户投资5.65万元，新建20立方米蓄水池一座，铺设管道300米；
12.龙元山村水草滩社投资13.2万元修建水泵房一座，检查井5眼；
13.王旗村饮水投资1.76万元。</t>
  </si>
  <si>
    <t>解决420户1764人安全饮水问题</t>
  </si>
  <si>
    <t>农田水利</t>
  </si>
  <si>
    <t>洮滨乡常旗村</t>
  </si>
  <si>
    <t>新建提灌工程及灌溉水渠</t>
  </si>
  <si>
    <t>解决农田灌溉难题</t>
  </si>
  <si>
    <t>护坡</t>
  </si>
  <si>
    <t>古战乡卡勺卡村卡勺卡社新建护坡73m，投资16.99万元；</t>
  </si>
  <si>
    <t>护村护田</t>
  </si>
  <si>
    <t>石门乡扎浪沟村</t>
  </si>
  <si>
    <t>石门乡扎浪沟村哇扎社新建护坡63m，投资19.66万元；</t>
  </si>
  <si>
    <t>石门乡大桥关村小山旦社修建护坡两处一处长10米，一处长15米，高度为2.5米，投资20万元；</t>
  </si>
  <si>
    <t>术布乡扎乍村</t>
  </si>
  <si>
    <t>术布乡扎乍村阳坡庄社新建护坡226m，投资32.61万元；</t>
  </si>
  <si>
    <t>洮滨乡上川村车尼山社新建护田护坡55m，投资49万元；</t>
  </si>
  <si>
    <t>洮滨乡上川村车尼山社新建护路护坡96m，投资15.15万元；</t>
  </si>
  <si>
    <t>术布乡扎乍村黄虎族社新修护路护坡300米，投资30万元。</t>
  </si>
  <si>
    <t>新建护坡1处；附属建设道路人防、绿化等工程</t>
  </si>
  <si>
    <t>新建护坡0.35公里</t>
  </si>
  <si>
    <t>新建护坡1处</t>
  </si>
  <si>
    <t>古战镇甘尼村</t>
  </si>
  <si>
    <t>河堤</t>
  </si>
  <si>
    <t>店子乡岐山村</t>
  </si>
  <si>
    <t>店子乡岐山村新修护路河堤1500m，3900立方米，投资150万；</t>
  </si>
  <si>
    <t>三岔乡斜沟村斜沟社新修河堤1450m，4030立方米，投资145万；</t>
  </si>
  <si>
    <t>石门乡大桥关村立洛社新修河堤170m，430立方米，投资17万；</t>
  </si>
  <si>
    <t>排水渠</t>
  </si>
  <si>
    <t>大桥关村牙尼社修建排水边沟85.7米，内径0.4米，外径0.8米，深0.6米，投资2.23万；</t>
  </si>
  <si>
    <t>扎乍村阳坡庄社新修河堤68m，176.8立方米，投资6.8万；</t>
  </si>
  <si>
    <t>上川村房子社新修河堤1176m，3057.6立方米，拦挡坝4道，防撞墩190个，投资124.47万元；</t>
  </si>
  <si>
    <t>新城镇口子下新修河堤950米，2500立方米，投资95万元；</t>
  </si>
  <si>
    <t>术布乡扎乍村黄虎族社新修河堤80米，208立方米，投资8万元。</t>
  </si>
  <si>
    <t>立新村牌路社新修护田河堤500米1300立方米，投资50万元。</t>
  </si>
  <si>
    <t>新建河堤0.5公里及河道治理，堤后回填</t>
  </si>
  <si>
    <t>新建河堤0.3公里</t>
  </si>
  <si>
    <t>新建河堤0.5公里及河道治理、堤后回填</t>
  </si>
  <si>
    <t>羊永镇太平村</t>
  </si>
  <si>
    <t>新建河提0.4公里，河道清理及堤后回填</t>
  </si>
  <si>
    <t>羊永镇白土村</t>
  </si>
  <si>
    <t>新建河提0.4里，河道清理及堤后回填</t>
  </si>
  <si>
    <t>新建堤防0.5公里</t>
  </si>
  <si>
    <t>动力电建设项目</t>
  </si>
  <si>
    <t>店子乡业仁村马旗沟社动力电建设项目投资28万元。</t>
  </si>
  <si>
    <t>危房改造项目</t>
  </si>
  <si>
    <t>全县计划改造C、D级危房1232户，每户补助1-2.5万元</t>
  </si>
  <si>
    <t>进一步改善贫困户生产生活条件。</t>
  </si>
  <si>
    <t>住建局</t>
  </si>
  <si>
    <t>篮球场硬化</t>
  </si>
  <si>
    <t>羊永镇白土村色路社篮球场硬化1053平方米14.22万元；</t>
  </si>
  <si>
    <t>改善农村文体基础设施，满足人民文体需求</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</si>
</sst>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_ "/>
    <numFmt numFmtId="177" formatCode="0.00_);[Red]\(0.00\)"/>
    <numFmt numFmtId="178" formatCode="0.000_ "/>
    <numFmt numFmtId="179" formatCode="0.00_ "/>
  </numFmts>
  <fonts count="60">
    <font>
      <sz val="11"/>
      <color theme="1"/>
      <name val="宋体"/>
      <charset val="134"/>
      <scheme val="minor"/>
    </font>
    <font>
      <sz val="12"/>
      <color theme="1"/>
      <name val="黑体"/>
      <charset val="134"/>
    </font>
    <font>
      <sz val="12"/>
      <color indexed="8"/>
      <name val="黑体"/>
      <charset val="134"/>
    </font>
    <font>
      <b/>
      <sz val="16"/>
      <color theme="1"/>
      <name val="宋体"/>
      <charset val="134"/>
    </font>
    <font>
      <b/>
      <sz val="16"/>
      <color theme="1"/>
      <name val="宋体"/>
      <charset val="134"/>
      <scheme val="major"/>
    </font>
    <font>
      <sz val="8"/>
      <color theme="1"/>
      <name val="宋体"/>
      <charset val="134"/>
      <scheme val="minor"/>
    </font>
    <font>
      <b/>
      <sz val="10"/>
      <color indexed="8"/>
      <name val="楷体"/>
      <charset val="134"/>
    </font>
    <font>
      <sz val="8"/>
      <color theme="1"/>
      <name val="仿宋_GB2312"/>
      <charset val="134"/>
    </font>
    <font>
      <b/>
      <sz val="8"/>
      <color theme="1"/>
      <name val="仿宋_GB2312"/>
      <charset val="134"/>
    </font>
    <font>
      <sz val="10"/>
      <color indexed="8"/>
      <name val="楷体"/>
      <charset val="134"/>
    </font>
    <font>
      <sz val="10"/>
      <color indexed="8"/>
      <name val="宋体"/>
      <charset val="134"/>
    </font>
    <font>
      <sz val="9"/>
      <color theme="1"/>
      <name val="宋体"/>
      <charset val="134"/>
    </font>
    <font>
      <sz val="6"/>
      <color theme="1"/>
      <name val="仿宋_GB2312"/>
      <charset val="134"/>
    </font>
    <font>
      <sz val="10"/>
      <color theme="1"/>
      <name val="宋体"/>
      <charset val="134"/>
    </font>
    <font>
      <sz val="10"/>
      <name val="楷体"/>
      <charset val="134"/>
    </font>
    <font>
      <sz val="10"/>
      <color indexed="8"/>
      <name val="宋体"/>
      <charset val="134"/>
      <scheme val="major"/>
    </font>
    <font>
      <sz val="10"/>
      <color theme="1"/>
      <name val="宋体"/>
      <charset val="134"/>
      <scheme val="major"/>
    </font>
    <font>
      <sz val="10"/>
      <color theme="1"/>
      <name val="宋体"/>
      <charset val="134"/>
      <scheme val="minor"/>
    </font>
    <font>
      <sz val="12"/>
      <color indexed="8"/>
      <name val="宋体"/>
      <charset val="134"/>
    </font>
    <font>
      <b/>
      <sz val="16"/>
      <color rgb="FF000000"/>
      <name val="宋体"/>
      <charset val="134"/>
    </font>
    <font>
      <b/>
      <sz val="16"/>
      <color indexed="8"/>
      <name val="宋体"/>
      <charset val="134"/>
    </font>
    <font>
      <b/>
      <sz val="16"/>
      <color indexed="8"/>
      <name val="方正小标宋简体"/>
      <charset val="134"/>
    </font>
    <font>
      <sz val="8"/>
      <color indexed="8"/>
      <name val="方正小标宋简体"/>
      <charset val="134"/>
    </font>
    <font>
      <b/>
      <sz val="10"/>
      <color indexed="8"/>
      <name val="宋体"/>
      <charset val="134"/>
      <scheme val="minor"/>
    </font>
    <font>
      <b/>
      <sz val="10"/>
      <color theme="1"/>
      <name val="宋体"/>
      <charset val="134"/>
      <scheme val="minor"/>
    </font>
    <font>
      <b/>
      <sz val="10"/>
      <name val="宋体"/>
      <charset val="134"/>
      <scheme val="minor"/>
    </font>
    <font>
      <sz val="10"/>
      <color indexed="8"/>
      <name val="仿宋_GB2312"/>
      <charset val="134"/>
    </font>
    <font>
      <b/>
      <sz val="9"/>
      <name val="宋体"/>
      <charset val="134"/>
      <scheme val="minor"/>
    </font>
    <font>
      <sz val="9"/>
      <name val="宋体"/>
      <charset val="134"/>
      <scheme val="minor"/>
    </font>
    <font>
      <sz val="9"/>
      <color theme="1"/>
      <name val="宋体"/>
      <charset val="134"/>
      <scheme val="minor"/>
    </font>
    <font>
      <sz val="8"/>
      <color indexed="8"/>
      <name val="宋体"/>
      <charset val="134"/>
    </font>
    <font>
      <b/>
      <sz val="9"/>
      <color indexed="8"/>
      <name val="宋体"/>
      <charset val="134"/>
      <scheme val="minor"/>
    </font>
    <font>
      <sz val="9"/>
      <color indexed="8"/>
      <name val="宋体"/>
      <charset val="134"/>
      <scheme val="minor"/>
    </font>
    <font>
      <sz val="9"/>
      <name val="Times New Roman"/>
      <charset val="134"/>
    </font>
    <font>
      <sz val="8"/>
      <color theme="1"/>
      <name val="宋体"/>
      <charset val="134"/>
    </font>
    <font>
      <b/>
      <sz val="12"/>
      <color indexed="8"/>
      <name val="方正小标宋简体"/>
      <charset val="134"/>
    </font>
    <font>
      <b/>
      <sz val="8"/>
      <color indexed="8"/>
      <name val="宋体"/>
      <charset val="134"/>
    </font>
    <font>
      <sz val="11"/>
      <color theme="0"/>
      <name val="宋体"/>
      <charset val="0"/>
      <scheme val="minor"/>
    </font>
    <font>
      <sz val="11"/>
      <color theme="1"/>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2"/>
      <name val="宋体"/>
      <charset val="134"/>
    </font>
    <font>
      <b/>
      <sz val="11"/>
      <color theme="1"/>
      <name val="宋体"/>
      <charset val="0"/>
      <scheme val="minor"/>
    </font>
    <font>
      <b/>
      <sz val="11"/>
      <color rgb="FFFA7D00"/>
      <name val="宋体"/>
      <charset val="0"/>
      <scheme val="minor"/>
    </font>
    <font>
      <b/>
      <sz val="13"/>
      <color theme="3"/>
      <name val="宋体"/>
      <charset val="134"/>
      <scheme val="minor"/>
    </font>
    <font>
      <sz val="11"/>
      <color indexed="8"/>
      <name val="宋体"/>
      <charset val="134"/>
    </font>
    <font>
      <sz val="11"/>
      <color indexed="20"/>
      <name val="宋体"/>
      <charset val="134"/>
    </font>
    <font>
      <b/>
      <u/>
      <sz val="16"/>
      <color rgb="FF000000"/>
      <name val="宋体"/>
      <charset val="134"/>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indexed="4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0">
    <xf numFmtId="0" fontId="0" fillId="0" borderId="0">
      <alignment vertical="center"/>
    </xf>
    <xf numFmtId="42" fontId="0" fillId="0" borderId="0" applyFont="0" applyFill="0" applyBorder="0" applyAlignment="0" applyProtection="0">
      <alignment vertical="center"/>
    </xf>
    <xf numFmtId="0" fontId="38" fillId="10" borderId="0" applyNumberFormat="0" applyBorder="0" applyAlignment="0" applyProtection="0">
      <alignment vertical="center"/>
    </xf>
    <xf numFmtId="0" fontId="46" fillId="1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4" borderId="0" applyNumberFormat="0" applyBorder="0" applyAlignment="0" applyProtection="0">
      <alignment vertical="center"/>
    </xf>
    <xf numFmtId="0" fontId="41" fillId="11" borderId="0" applyNumberFormat="0" applyBorder="0" applyAlignment="0" applyProtection="0">
      <alignment vertical="center"/>
    </xf>
    <xf numFmtId="43" fontId="0" fillId="0" borderId="0" applyFont="0" applyFill="0" applyBorder="0" applyAlignment="0" applyProtection="0">
      <alignment vertical="center"/>
    </xf>
    <xf numFmtId="0" fontId="37" fillId="9"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32" borderId="18" applyNumberFormat="0" applyFont="0" applyAlignment="0" applyProtection="0">
      <alignment vertical="center"/>
    </xf>
    <xf numFmtId="0" fontId="37" fillId="31" borderId="0" applyNumberFormat="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0" borderId="0"/>
    <xf numFmtId="0" fontId="43" fillId="0" borderId="14" applyNumberFormat="0" applyFill="0" applyAlignment="0" applyProtection="0">
      <alignment vertical="center"/>
    </xf>
    <xf numFmtId="0" fontId="56" fillId="0" borderId="14" applyNumberFormat="0" applyFill="0" applyAlignment="0" applyProtection="0">
      <alignment vertical="center"/>
    </xf>
    <xf numFmtId="0" fontId="37" fillId="22" borderId="0" applyNumberFormat="0" applyBorder="0" applyAlignment="0" applyProtection="0">
      <alignment vertical="center"/>
    </xf>
    <xf numFmtId="0" fontId="45" fillId="0" borderId="20" applyNumberFormat="0" applyFill="0" applyAlignment="0" applyProtection="0">
      <alignment vertical="center"/>
    </xf>
    <xf numFmtId="0" fontId="37" fillId="30" borderId="0" applyNumberFormat="0" applyBorder="0" applyAlignment="0" applyProtection="0">
      <alignment vertical="center"/>
    </xf>
    <xf numFmtId="0" fontId="51" fillId="29" borderId="17" applyNumberFormat="0" applyAlignment="0" applyProtection="0">
      <alignment vertical="center"/>
    </xf>
    <xf numFmtId="0" fontId="55" fillId="29" borderId="15" applyNumberFormat="0" applyAlignment="0" applyProtection="0">
      <alignment vertical="center"/>
    </xf>
    <xf numFmtId="0" fontId="47" fillId="21" borderId="16" applyNumberFormat="0" applyAlignment="0" applyProtection="0">
      <alignment vertical="center"/>
    </xf>
    <xf numFmtId="0" fontId="38" fillId="20" borderId="0" applyNumberFormat="0" applyBorder="0" applyAlignment="0" applyProtection="0">
      <alignment vertical="center"/>
    </xf>
    <xf numFmtId="0" fontId="37" fillId="36" borderId="0" applyNumberFormat="0" applyBorder="0" applyAlignment="0" applyProtection="0">
      <alignment vertical="center"/>
    </xf>
    <xf numFmtId="0" fontId="39" fillId="0" borderId="13" applyNumberFormat="0" applyFill="0" applyAlignment="0" applyProtection="0">
      <alignment vertical="center"/>
    </xf>
    <xf numFmtId="0" fontId="54" fillId="0" borderId="19" applyNumberFormat="0" applyFill="0" applyAlignment="0" applyProtection="0">
      <alignment vertical="center"/>
    </xf>
    <xf numFmtId="0" fontId="42" fillId="13" borderId="0" applyNumberFormat="0" applyBorder="0" applyAlignment="0" applyProtection="0">
      <alignment vertical="center"/>
    </xf>
    <xf numFmtId="0" fontId="49" fillId="26" borderId="0" applyNumberFormat="0" applyBorder="0" applyAlignment="0" applyProtection="0">
      <alignment vertical="center"/>
    </xf>
    <xf numFmtId="0" fontId="38" fillId="12" borderId="0" applyNumberFormat="0" applyBorder="0" applyAlignment="0" applyProtection="0">
      <alignment vertical="center"/>
    </xf>
    <xf numFmtId="0" fontId="37" fillId="35" borderId="0" applyNumberFormat="0" applyBorder="0" applyAlignment="0" applyProtection="0">
      <alignment vertical="center"/>
    </xf>
    <xf numFmtId="0" fontId="38" fillId="34" borderId="0" applyNumberFormat="0" applyBorder="0" applyAlignment="0" applyProtection="0">
      <alignment vertical="center"/>
    </xf>
    <xf numFmtId="0" fontId="38" fillId="25" borderId="0" applyNumberFormat="0" applyBorder="0" applyAlignment="0" applyProtection="0">
      <alignment vertical="center"/>
    </xf>
    <xf numFmtId="0" fontId="38" fillId="24" borderId="0" applyNumberFormat="0" applyBorder="0" applyAlignment="0" applyProtection="0">
      <alignment vertical="center"/>
    </xf>
    <xf numFmtId="0" fontId="38" fillId="19" borderId="0" applyNumberFormat="0" applyBorder="0" applyAlignment="0" applyProtection="0">
      <alignment vertical="center"/>
    </xf>
    <xf numFmtId="0" fontId="37" fillId="33" borderId="0" applyNumberFormat="0" applyBorder="0" applyAlignment="0" applyProtection="0">
      <alignment vertical="center"/>
    </xf>
    <xf numFmtId="0" fontId="57" fillId="0" borderId="0" applyProtection="0"/>
    <xf numFmtId="0" fontId="37" fillId="28" borderId="0" applyNumberFormat="0" applyBorder="0" applyAlignment="0" applyProtection="0">
      <alignment vertical="center"/>
    </xf>
    <xf numFmtId="0" fontId="38" fillId="23" borderId="0" applyNumberFormat="0" applyBorder="0" applyAlignment="0" applyProtection="0">
      <alignment vertical="center"/>
    </xf>
    <xf numFmtId="0" fontId="58" fillId="37" borderId="0" applyNumberFormat="0" applyBorder="0" applyAlignment="0" applyProtection="0">
      <alignment vertical="center"/>
    </xf>
    <xf numFmtId="0" fontId="38" fillId="18" borderId="0" applyNumberFormat="0" applyBorder="0" applyAlignment="0" applyProtection="0">
      <alignment vertical="center"/>
    </xf>
    <xf numFmtId="0" fontId="37" fillId="17" borderId="0" applyNumberFormat="0" applyBorder="0" applyAlignment="0" applyProtection="0">
      <alignment vertical="center"/>
    </xf>
    <xf numFmtId="0" fontId="0" fillId="0" borderId="0"/>
    <xf numFmtId="0" fontId="38" fillId="8" borderId="0" applyNumberFormat="0" applyBorder="0" applyAlignment="0" applyProtection="0">
      <alignment vertical="center"/>
    </xf>
    <xf numFmtId="0" fontId="37" fillId="15" borderId="0" applyNumberFormat="0" applyBorder="0" applyAlignment="0" applyProtection="0">
      <alignment vertical="center"/>
    </xf>
    <xf numFmtId="0" fontId="37" fillId="7" borderId="0" applyNumberFormat="0" applyBorder="0" applyAlignment="0" applyProtection="0">
      <alignment vertical="center"/>
    </xf>
    <xf numFmtId="0" fontId="53" fillId="0" borderId="0">
      <alignment vertical="center"/>
    </xf>
    <xf numFmtId="0" fontId="38" fillId="27" borderId="0" applyNumberFormat="0" applyBorder="0" applyAlignment="0" applyProtection="0">
      <alignment vertical="center"/>
    </xf>
    <xf numFmtId="0" fontId="37" fillId="6" borderId="0" applyNumberFormat="0" applyBorder="0" applyAlignment="0" applyProtection="0">
      <alignment vertical="center"/>
    </xf>
    <xf numFmtId="0" fontId="57" fillId="0" borderId="0"/>
    <xf numFmtId="0" fontId="57" fillId="0" borderId="0"/>
    <xf numFmtId="0" fontId="57" fillId="0" borderId="0"/>
    <xf numFmtId="0" fontId="53" fillId="0" borderId="0"/>
    <xf numFmtId="0" fontId="53" fillId="0" borderId="0"/>
    <xf numFmtId="0" fontId="53" fillId="0" borderId="0"/>
  </cellStyleXfs>
  <cellXfs count="10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right" vertical="center"/>
    </xf>
    <xf numFmtId="0" fontId="1" fillId="0" borderId="2"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179" fontId="6" fillId="0" borderId="2" xfId="54" applyNumberFormat="1" applyFont="1" applyFill="1" applyBorder="1" applyAlignment="1">
      <alignment horizontal="center" vertical="center" wrapText="1"/>
    </xf>
    <xf numFmtId="0" fontId="6" fillId="0" borderId="3" xfId="54" applyNumberFormat="1" applyFont="1" applyFill="1" applyBorder="1" applyAlignment="1">
      <alignment horizontal="center" vertical="center" wrapText="1"/>
    </xf>
    <xf numFmtId="0" fontId="6" fillId="0" borderId="4" xfId="54" applyNumberFormat="1" applyFont="1" applyFill="1" applyBorder="1" applyAlignment="1">
      <alignment horizontal="left" vertical="center" wrapText="1"/>
    </xf>
    <xf numFmtId="0" fontId="7" fillId="0" borderId="2" xfId="0" applyFont="1" applyBorder="1">
      <alignment vertical="center"/>
    </xf>
    <xf numFmtId="0" fontId="8" fillId="0" borderId="2" xfId="0" applyFont="1" applyBorder="1" applyAlignment="1">
      <alignment horizontal="center" vertical="center"/>
    </xf>
    <xf numFmtId="0" fontId="9" fillId="0" borderId="2" xfId="54"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Border="1" applyAlignment="1">
      <alignment vertical="center" wrapText="1"/>
    </xf>
    <xf numFmtId="179" fontId="9" fillId="0" borderId="2" xfId="54" applyNumberFormat="1" applyFont="1" applyFill="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horizontal="center" vertical="center"/>
    </xf>
    <xf numFmtId="178" fontId="9" fillId="0" borderId="2" xfId="54" applyNumberFormat="1" applyFont="1" applyFill="1" applyBorder="1" applyAlignment="1">
      <alignment horizontal="center" vertical="center" wrapText="1"/>
    </xf>
    <xf numFmtId="0" fontId="9" fillId="0" borderId="4" xfId="54" applyNumberFormat="1" applyFont="1" applyFill="1" applyBorder="1" applyAlignment="1">
      <alignment horizontal="left" vertical="center" wrapText="1"/>
    </xf>
    <xf numFmtId="179" fontId="14" fillId="0" borderId="2" xfId="54" applyNumberFormat="1" applyFont="1" applyFill="1" applyBorder="1" applyAlignment="1">
      <alignment horizontal="center" vertical="center" wrapText="1"/>
    </xf>
    <xf numFmtId="179" fontId="15" fillId="0" borderId="2" xfId="54" applyNumberFormat="1" applyFont="1" applyFill="1" applyBorder="1" applyAlignment="1">
      <alignment horizontal="center" vertical="center" wrapText="1"/>
    </xf>
    <xf numFmtId="0" fontId="16" fillId="2" borderId="2" xfId="44" applyNumberFormat="1" applyFont="1" applyFill="1" applyBorder="1" applyAlignment="1">
      <alignment horizontal="left" vertical="center" wrapText="1"/>
    </xf>
    <xf numFmtId="0" fontId="7" fillId="0" borderId="2" xfId="0" applyFont="1" applyBorder="1" applyAlignment="1">
      <alignment vertical="center" wrapText="1"/>
    </xf>
    <xf numFmtId="176" fontId="9" fillId="0" borderId="2" xfId="54"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2" fillId="0" borderId="0" xfId="0" applyFont="1">
      <alignment vertical="center"/>
    </xf>
    <xf numFmtId="0" fontId="18" fillId="0" borderId="0" xfId="0" applyFont="1" applyAlignment="1">
      <alignment horizontal="center" vertical="center"/>
    </xf>
    <xf numFmtId="0" fontId="10" fillId="0" borderId="0" xfId="0" applyFont="1">
      <alignment vertical="center"/>
    </xf>
    <xf numFmtId="0" fontId="10" fillId="0" borderId="0" xfId="54" applyFont="1" applyAlignment="1">
      <alignment vertical="center"/>
    </xf>
    <xf numFmtId="0" fontId="10" fillId="0" borderId="0" xfId="0" applyFont="1" applyAlignment="1">
      <alignment horizontal="center" vertical="center"/>
    </xf>
    <xf numFmtId="0" fontId="19" fillId="0" borderId="0" xfId="56" applyNumberFormat="1" applyFont="1" applyAlignment="1">
      <alignment horizontal="center" vertical="center" wrapText="1"/>
    </xf>
    <xf numFmtId="0" fontId="20" fillId="0" borderId="0" xfId="56" applyNumberFormat="1" applyFont="1" applyAlignment="1">
      <alignment horizontal="center" vertical="center" wrapText="1"/>
    </xf>
    <xf numFmtId="0" fontId="21" fillId="0" borderId="0" xfId="56" applyNumberFormat="1" applyFont="1" applyAlignment="1">
      <alignment horizontal="center" vertical="center" wrapText="1"/>
    </xf>
    <xf numFmtId="0" fontId="22" fillId="0" borderId="1" xfId="56" applyNumberFormat="1" applyFont="1" applyBorder="1" applyAlignment="1">
      <alignment horizontal="right" vertical="center" wrapText="1"/>
    </xf>
    <xf numFmtId="0" fontId="2" fillId="0" borderId="2" xfId="56" applyNumberFormat="1" applyFont="1" applyBorder="1" applyAlignment="1">
      <alignment horizontal="center" vertical="center" wrapText="1"/>
    </xf>
    <xf numFmtId="0" fontId="2" fillId="0" borderId="5" xfId="56" applyNumberFormat="1" applyFont="1" applyBorder="1" applyAlignment="1">
      <alignment horizontal="center" vertical="center" wrapText="1"/>
    </xf>
    <xf numFmtId="0" fontId="2" fillId="0" borderId="6" xfId="56" applyNumberFormat="1" applyFont="1" applyBorder="1" applyAlignment="1">
      <alignment horizontal="center" vertical="center" wrapText="1"/>
    </xf>
    <xf numFmtId="0" fontId="2" fillId="0" borderId="7" xfId="56" applyNumberFormat="1" applyFont="1" applyBorder="1" applyAlignment="1">
      <alignment horizontal="center" vertical="center" wrapText="1"/>
    </xf>
    <xf numFmtId="0" fontId="2" fillId="0" borderId="8" xfId="56" applyNumberFormat="1" applyFont="1" applyBorder="1" applyAlignment="1">
      <alignment horizontal="center" vertical="center" wrapText="1"/>
    </xf>
    <xf numFmtId="0" fontId="2" fillId="0" borderId="1" xfId="56" applyNumberFormat="1" applyFont="1" applyBorder="1" applyAlignment="1">
      <alignment horizontal="center" vertical="center" wrapText="1"/>
    </xf>
    <xf numFmtId="0" fontId="2" fillId="0" borderId="9" xfId="56" applyNumberFormat="1" applyFont="1" applyBorder="1" applyAlignment="1">
      <alignment horizontal="center" vertical="center" wrapText="1"/>
    </xf>
    <xf numFmtId="0" fontId="23" fillId="0" borderId="3" xfId="41" applyNumberFormat="1" applyFont="1" applyFill="1" applyBorder="1" applyAlignment="1" applyProtection="1">
      <alignment horizontal="center" vertical="center" wrapText="1"/>
    </xf>
    <xf numFmtId="0" fontId="23" fillId="0" borderId="10" xfId="41" applyNumberFormat="1" applyFont="1" applyFill="1" applyBorder="1" applyAlignment="1" applyProtection="1">
      <alignment horizontal="center" vertical="center" wrapText="1"/>
    </xf>
    <xf numFmtId="0" fontId="23" fillId="0" borderId="4" xfId="41" applyNumberFormat="1" applyFont="1" applyFill="1" applyBorder="1" applyAlignment="1" applyProtection="1">
      <alignment horizontal="center" vertical="center" wrapText="1"/>
    </xf>
    <xf numFmtId="0" fontId="24" fillId="3" borderId="2" xfId="0" applyFont="1" applyFill="1" applyBorder="1">
      <alignment vertical="center"/>
    </xf>
    <xf numFmtId="0" fontId="18" fillId="0" borderId="11" xfId="56" applyNumberFormat="1" applyFont="1" applyBorder="1" applyAlignment="1">
      <alignment horizontal="center" vertical="center" wrapText="1"/>
    </xf>
    <xf numFmtId="0" fontId="23" fillId="0" borderId="2" xfId="41" applyNumberFormat="1" applyFont="1" applyFill="1" applyBorder="1" applyAlignment="1" applyProtection="1">
      <alignment horizontal="center" vertical="center" wrapText="1"/>
    </xf>
    <xf numFmtId="0" fontId="25" fillId="2" borderId="2" xfId="47" applyNumberFormat="1" applyFont="1" applyFill="1" applyBorder="1" applyAlignment="1" applyProtection="1">
      <alignment horizontal="center" vertical="center" wrapText="1"/>
    </xf>
    <xf numFmtId="0" fontId="24" fillId="4" borderId="2" xfId="0" applyFont="1" applyFill="1" applyBorder="1">
      <alignment vertical="center"/>
    </xf>
    <xf numFmtId="0" fontId="26" fillId="0" borderId="2" xfId="56" applyNumberFormat="1" applyFont="1" applyBorder="1" applyAlignment="1">
      <alignment vertical="center" wrapText="1"/>
    </xf>
    <xf numFmtId="0" fontId="27" fillId="2" borderId="2" xfId="47" applyNumberFormat="1" applyFont="1" applyFill="1" applyBorder="1" applyAlignment="1" applyProtection="1">
      <alignment horizontal="center" vertical="center" wrapText="1"/>
    </xf>
    <xf numFmtId="0" fontId="28" fillId="2" borderId="2" xfId="47" applyNumberFormat="1" applyFont="1" applyFill="1" applyBorder="1" applyAlignment="1" applyProtection="1">
      <alignment horizontal="left" vertical="center" wrapText="1"/>
    </xf>
    <xf numFmtId="0" fontId="29" fillId="0" borderId="2" xfId="0" applyFont="1" applyBorder="1">
      <alignment vertical="center"/>
    </xf>
    <xf numFmtId="0" fontId="30" fillId="0" borderId="2" xfId="56" applyNumberFormat="1" applyFont="1" applyBorder="1" applyAlignment="1">
      <alignment horizontal="left" vertical="center" wrapText="1"/>
    </xf>
    <xf numFmtId="0" fontId="28" fillId="2" borderId="2" xfId="47" applyNumberFormat="1" applyFont="1" applyFill="1" applyBorder="1" applyAlignment="1" applyProtection="1">
      <alignment horizontal="center" vertical="center" wrapText="1"/>
    </xf>
    <xf numFmtId="0" fontId="29" fillId="5" borderId="2" xfId="0" applyFont="1" applyFill="1" applyBorder="1">
      <alignment vertical="center"/>
    </xf>
    <xf numFmtId="0" fontId="28" fillId="2" borderId="3" xfId="47" applyNumberFormat="1" applyFont="1" applyFill="1" applyBorder="1" applyAlignment="1" applyProtection="1">
      <alignment horizontal="left" vertical="center" wrapText="1" shrinkToFit="1"/>
    </xf>
    <xf numFmtId="0" fontId="28" fillId="2" borderId="10" xfId="47" applyNumberFormat="1" applyFont="1" applyFill="1" applyBorder="1" applyAlignment="1" applyProtection="1">
      <alignment horizontal="left" vertical="center" wrapText="1" shrinkToFit="1"/>
    </xf>
    <xf numFmtId="0" fontId="28" fillId="2" borderId="4" xfId="47" applyNumberFormat="1" applyFont="1" applyFill="1" applyBorder="1" applyAlignment="1" applyProtection="1">
      <alignment horizontal="left" vertical="center" wrapText="1" shrinkToFit="1"/>
    </xf>
    <xf numFmtId="0" fontId="29" fillId="0" borderId="2" xfId="0" applyFont="1" applyBorder="1" applyProtection="1">
      <alignment vertical="center"/>
    </xf>
    <xf numFmtId="0" fontId="30" fillId="0" borderId="2" xfId="56" applyNumberFormat="1" applyFont="1" applyFill="1" applyBorder="1" applyAlignment="1">
      <alignment horizontal="left" vertical="center" wrapText="1"/>
    </xf>
    <xf numFmtId="0" fontId="28" fillId="2" borderId="3" xfId="47" applyNumberFormat="1" applyFont="1" applyFill="1" applyBorder="1" applyAlignment="1" applyProtection="1">
      <alignment horizontal="left" vertical="center" wrapText="1"/>
    </xf>
    <xf numFmtId="0" fontId="28" fillId="2" borderId="10" xfId="47" applyNumberFormat="1" applyFont="1" applyFill="1" applyBorder="1" applyAlignment="1" applyProtection="1">
      <alignment horizontal="left" vertical="center" wrapText="1"/>
    </xf>
    <xf numFmtId="0" fontId="28" fillId="2" borderId="4" xfId="47" applyNumberFormat="1" applyFont="1" applyFill="1" applyBorder="1" applyAlignment="1" applyProtection="1">
      <alignment horizontal="left" vertical="center" wrapText="1"/>
    </xf>
    <xf numFmtId="0" fontId="27" fillId="0" borderId="2" xfId="47" applyNumberFormat="1" applyFont="1" applyFill="1" applyBorder="1" applyAlignment="1" applyProtection="1">
      <alignment horizontal="center" vertical="center" wrapText="1"/>
    </xf>
    <xf numFmtId="0" fontId="28" fillId="0" borderId="2" xfId="47" applyNumberFormat="1" applyFont="1" applyFill="1" applyBorder="1" applyAlignment="1" applyProtection="1">
      <alignment horizontal="left" vertical="center" wrapText="1"/>
    </xf>
    <xf numFmtId="0" fontId="29" fillId="2" borderId="2" xfId="0" applyFont="1" applyFill="1" applyBorder="1" applyAlignment="1" applyProtection="1">
      <alignment vertical="center" wrapText="1"/>
    </xf>
    <xf numFmtId="0" fontId="31" fillId="0" borderId="3" xfId="56" applyNumberFormat="1" applyFont="1" applyFill="1" applyBorder="1" applyAlignment="1">
      <alignment horizontal="center" vertical="center" wrapText="1"/>
    </xf>
    <xf numFmtId="0" fontId="32" fillId="0" borderId="3" xfId="56" applyNumberFormat="1" applyFont="1" applyFill="1" applyBorder="1" applyAlignment="1">
      <alignment horizontal="left" vertical="center" wrapText="1"/>
    </xf>
    <xf numFmtId="0" fontId="32" fillId="0" borderId="10" xfId="56" applyNumberFormat="1" applyFont="1" applyFill="1" applyBorder="1" applyAlignment="1">
      <alignment horizontal="left" vertical="center" wrapText="1"/>
    </xf>
    <xf numFmtId="0" fontId="32" fillId="0" borderId="4" xfId="56" applyNumberFormat="1" applyFont="1" applyFill="1" applyBorder="1" applyAlignment="1">
      <alignment horizontal="left" vertical="center" wrapText="1"/>
    </xf>
    <xf numFmtId="177" fontId="33" fillId="0" borderId="2" xfId="59" applyNumberFormat="1" applyFont="1" applyFill="1" applyBorder="1" applyAlignment="1">
      <alignment horizontal="right" vertical="center" wrapText="1" shrinkToFit="1"/>
    </xf>
    <xf numFmtId="0" fontId="34" fillId="0" borderId="2" xfId="56" applyFont="1" applyFill="1" applyBorder="1" applyAlignment="1">
      <alignment horizontal="left" vertical="center"/>
    </xf>
    <xf numFmtId="177" fontId="33" fillId="0" borderId="2" xfId="59" applyNumberFormat="1" applyFont="1" applyFill="1" applyBorder="1" applyAlignment="1" applyProtection="1">
      <alignment horizontal="right" vertical="center" wrapText="1" shrinkToFit="1"/>
    </xf>
    <xf numFmtId="0" fontId="32" fillId="0" borderId="5" xfId="56" applyNumberFormat="1" applyFont="1" applyFill="1" applyBorder="1" applyAlignment="1">
      <alignment horizontal="left" vertical="center" wrapText="1"/>
    </xf>
    <xf numFmtId="0" fontId="32" fillId="0" borderId="6" xfId="56" applyNumberFormat="1" applyFont="1" applyFill="1" applyBorder="1" applyAlignment="1">
      <alignment horizontal="left" vertical="center" wrapText="1"/>
    </xf>
    <xf numFmtId="0" fontId="32" fillId="0" borderId="7" xfId="56" applyNumberFormat="1" applyFont="1" applyFill="1" applyBorder="1" applyAlignment="1">
      <alignment horizontal="left" vertical="center" wrapText="1"/>
    </xf>
    <xf numFmtId="0" fontId="32" fillId="0" borderId="12" xfId="56" applyNumberFormat="1" applyFont="1" applyFill="1" applyBorder="1" applyAlignment="1">
      <alignment horizontal="right" vertical="center" wrapText="1"/>
    </xf>
    <xf numFmtId="0" fontId="30" fillId="0" borderId="12" xfId="56" applyNumberFormat="1" applyFont="1" applyFill="1" applyBorder="1" applyAlignment="1">
      <alignment horizontal="left" vertical="center" wrapText="1"/>
    </xf>
    <xf numFmtId="0" fontId="32" fillId="0" borderId="8" xfId="56" applyNumberFormat="1" applyFont="1" applyFill="1" applyBorder="1" applyAlignment="1">
      <alignment horizontal="left" vertical="center" wrapText="1"/>
    </xf>
    <xf numFmtId="0" fontId="32" fillId="0" borderId="1" xfId="56" applyNumberFormat="1" applyFont="1" applyFill="1" applyBorder="1" applyAlignment="1">
      <alignment horizontal="left" vertical="center" wrapText="1"/>
    </xf>
    <xf numFmtId="0" fontId="32" fillId="0" borderId="9" xfId="56" applyNumberFormat="1" applyFont="1" applyFill="1" applyBorder="1" applyAlignment="1">
      <alignment horizontal="left" vertical="center" wrapText="1"/>
    </xf>
    <xf numFmtId="0" fontId="32" fillId="0" borderId="11" xfId="56" applyNumberFormat="1" applyFont="1" applyFill="1" applyBorder="1" applyAlignment="1">
      <alignment horizontal="right" vertical="center" wrapText="1"/>
    </xf>
    <xf numFmtId="0" fontId="30" fillId="0" borderId="11" xfId="56" applyNumberFormat="1" applyFont="1" applyFill="1" applyBorder="1" applyAlignment="1">
      <alignment horizontal="left" vertical="center" wrapText="1"/>
    </xf>
    <xf numFmtId="0" fontId="32" fillId="0" borderId="2" xfId="56" applyNumberFormat="1" applyFont="1" applyFill="1" applyBorder="1" applyAlignment="1">
      <alignment horizontal="right" vertical="center" wrapText="1"/>
    </xf>
    <xf numFmtId="0" fontId="32" fillId="0" borderId="2" xfId="56" applyNumberFormat="1" applyFont="1" applyFill="1" applyBorder="1" applyAlignment="1" applyProtection="1">
      <alignment horizontal="right" vertical="center" wrapText="1"/>
    </xf>
    <xf numFmtId="0" fontId="32" fillId="0" borderId="2" xfId="54" applyFont="1" applyFill="1" applyBorder="1" applyAlignment="1" applyProtection="1">
      <alignment horizontal="right" vertical="center"/>
    </xf>
    <xf numFmtId="0" fontId="23" fillId="0" borderId="3" xfId="56" applyNumberFormat="1" applyFont="1" applyBorder="1" applyAlignment="1">
      <alignment horizontal="center" vertical="center" wrapText="1"/>
    </xf>
    <xf numFmtId="0" fontId="23" fillId="0" borderId="10" xfId="56" applyNumberFormat="1" applyFont="1" applyBorder="1" applyAlignment="1">
      <alignment horizontal="center" vertical="center" wrapText="1"/>
    </xf>
    <xf numFmtId="0" fontId="23" fillId="0" borderId="4" xfId="56" applyNumberFormat="1" applyFont="1" applyBorder="1" applyAlignment="1">
      <alignment horizontal="center" vertical="center" wrapText="1"/>
    </xf>
    <xf numFmtId="0" fontId="35" fillId="0" borderId="2" xfId="56" applyNumberFormat="1" applyFont="1" applyFill="1" applyBorder="1" applyAlignment="1">
      <alignment horizontal="center" vertical="center" wrapText="1"/>
    </xf>
    <xf numFmtId="0" fontId="36" fillId="0" borderId="2" xfId="56" applyNumberFormat="1" applyFont="1" applyFill="1" applyBorder="1" applyAlignment="1">
      <alignment horizontal="left" vertical="center" wrapText="1"/>
    </xf>
    <xf numFmtId="0" fontId="32" fillId="0" borderId="3" xfId="56" applyNumberFormat="1" applyFont="1" applyBorder="1" applyAlignment="1">
      <alignment horizontal="center" vertical="center" wrapText="1"/>
    </xf>
    <xf numFmtId="0" fontId="26" fillId="0" borderId="2" xfId="56" applyNumberFormat="1" applyFont="1" applyFill="1" applyBorder="1" applyAlignment="1">
      <alignment horizontal="center" vertical="center" wrapText="1"/>
    </xf>
    <xf numFmtId="0" fontId="26" fillId="0" borderId="2" xfId="56" applyNumberFormat="1" applyFont="1" applyFill="1" applyBorder="1" applyAlignment="1">
      <alignment vertical="center" wrapText="1"/>
    </xf>
    <xf numFmtId="0" fontId="30" fillId="0" borderId="2" xfId="56" applyNumberFormat="1" applyFont="1" applyFill="1" applyBorder="1" applyAlignment="1">
      <alignment horizontal="left" wrapText="1"/>
    </xf>
    <xf numFmtId="9" fontId="18" fillId="0" borderId="11" xfId="11" applyFont="1" applyFill="1" applyBorder="1" applyAlignment="1" applyProtection="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2_2-1统计表_1" xfId="41"/>
    <cellStyle name="强调文字颜色 4" xfId="42" builtinId="41"/>
    <cellStyle name="20% - 强调文字颜色 4" xfId="43" builtinId="42"/>
    <cellStyle name="差_2007年检察院案件数 2 2 2" xfId="44"/>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14" xfId="54"/>
    <cellStyle name="常规 19" xfId="55"/>
    <cellStyle name="常规 2" xfId="56"/>
    <cellStyle name="常规 18" xfId="57"/>
    <cellStyle name="常规 11" xfId="58"/>
    <cellStyle name="常规 2 12"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workbookViewId="0">
      <selection activeCell="L12" sqref="L12"/>
    </sheetView>
  </sheetViews>
  <sheetFormatPr defaultColWidth="9" defaultRowHeight="13.5"/>
  <cols>
    <col min="1" max="1" width="6" customWidth="1"/>
    <col min="2" max="2" width="9.125" customWidth="1"/>
    <col min="3" max="3" width="9.625" customWidth="1"/>
    <col min="4" max="4" width="7" customWidth="1"/>
    <col min="5" max="5" width="17" customWidth="1"/>
    <col min="6" max="6" width="16.625" customWidth="1"/>
    <col min="7" max="7" width="22.125" customWidth="1"/>
    <col min="8" max="8" width="15.125" customWidth="1"/>
    <col min="9" max="9" width="9.625" customWidth="1"/>
  </cols>
  <sheetData>
    <row r="1" ht="14.25" customHeight="1" spans="1:5">
      <c r="A1" s="4" t="s">
        <v>0</v>
      </c>
      <c r="B1" s="4"/>
      <c r="C1" s="4"/>
      <c r="D1" s="4"/>
      <c r="E1" s="4"/>
    </row>
    <row r="2" ht="20.25" spans="1:9">
      <c r="A2" s="36" t="s">
        <v>1</v>
      </c>
      <c r="B2" s="37"/>
      <c r="C2" s="37"/>
      <c r="D2" s="37"/>
      <c r="E2" s="37"/>
      <c r="F2" s="37"/>
      <c r="G2" s="37"/>
      <c r="H2" s="37"/>
      <c r="I2" s="37"/>
    </row>
    <row r="3" customHeight="1" spans="1:9">
      <c r="A3" s="38"/>
      <c r="B3" s="38"/>
      <c r="C3" s="38"/>
      <c r="D3" s="38"/>
      <c r="E3" s="38"/>
      <c r="F3" s="38"/>
      <c r="G3" s="38"/>
      <c r="H3" s="39" t="s">
        <v>2</v>
      </c>
      <c r="I3" s="39"/>
    </row>
    <row r="4" s="31" customFormat="1" ht="14.25" customHeight="1" spans="1:9">
      <c r="A4" s="40" t="s">
        <v>3</v>
      </c>
      <c r="B4" s="41" t="s">
        <v>4</v>
      </c>
      <c r="C4" s="42"/>
      <c r="D4" s="42"/>
      <c r="E4" s="43"/>
      <c r="F4" s="40" t="s">
        <v>5</v>
      </c>
      <c r="G4" s="40"/>
      <c r="H4" s="40" t="s">
        <v>6</v>
      </c>
      <c r="I4" s="40" t="s">
        <v>7</v>
      </c>
    </row>
    <row r="5" s="31" customFormat="1" ht="14.25" spans="1:9">
      <c r="A5" s="40"/>
      <c r="B5" s="44"/>
      <c r="C5" s="45"/>
      <c r="D5" s="45"/>
      <c r="E5" s="46"/>
      <c r="F5" s="40" t="s">
        <v>8</v>
      </c>
      <c r="G5" s="40" t="s">
        <v>9</v>
      </c>
      <c r="H5" s="40"/>
      <c r="I5" s="40"/>
    </row>
    <row r="6" s="32" customFormat="1" ht="14.25" spans="1:9">
      <c r="A6" s="47" t="s">
        <v>10</v>
      </c>
      <c r="B6" s="48"/>
      <c r="C6" s="48"/>
      <c r="D6" s="48"/>
      <c r="E6" s="49"/>
      <c r="F6" s="50">
        <f>SUM(F7,F39,F54:F55)</f>
        <v>46730.38</v>
      </c>
      <c r="G6" s="51"/>
      <c r="H6" s="50">
        <f>SUM(H7,H39,H54:H55,H54,H57)</f>
        <v>30059.97</v>
      </c>
      <c r="I6" s="102">
        <f>H6/F6</f>
        <v>0.6432639751699</v>
      </c>
    </row>
    <row r="7" s="33" customFormat="1" ht="14.25" spans="1:9">
      <c r="A7" s="52" t="s">
        <v>11</v>
      </c>
      <c r="B7" s="53" t="s">
        <v>12</v>
      </c>
      <c r="C7" s="53"/>
      <c r="D7" s="53"/>
      <c r="E7" s="53"/>
      <c r="F7" s="54">
        <f>SUM(F8:F9,F17,F20:F33)</f>
        <v>33529.41</v>
      </c>
      <c r="G7" s="55"/>
      <c r="H7" s="54">
        <f>SUM(H8:H9,H17,H20:H33)</f>
        <v>20437.8</v>
      </c>
      <c r="I7" s="102">
        <f>H7/F7</f>
        <v>0.609548453134129</v>
      </c>
    </row>
    <row r="8" s="33" customFormat="1" ht="52.5" spans="1:9">
      <c r="A8" s="56">
        <v>1</v>
      </c>
      <c r="B8" s="57" t="s">
        <v>13</v>
      </c>
      <c r="C8" s="57"/>
      <c r="D8" s="57"/>
      <c r="E8" s="57"/>
      <c r="F8" s="58">
        <v>20232</v>
      </c>
      <c r="G8" s="59" t="s">
        <v>14</v>
      </c>
      <c r="H8" s="58">
        <v>19065.17</v>
      </c>
      <c r="I8" s="102">
        <f>H8/F8</f>
        <v>0.942327500988533</v>
      </c>
    </row>
    <row r="9" s="33" customFormat="1" ht="23" customHeight="1" spans="1:9">
      <c r="A9" s="56">
        <v>2</v>
      </c>
      <c r="B9" s="57" t="s">
        <v>15</v>
      </c>
      <c r="C9" s="57"/>
      <c r="D9" s="57"/>
      <c r="E9" s="57"/>
      <c r="F9" s="58">
        <v>2670</v>
      </c>
      <c r="G9" s="59" t="s">
        <v>16</v>
      </c>
      <c r="H9" s="58">
        <v>16</v>
      </c>
      <c r="I9" s="102">
        <f>H9/F9</f>
        <v>0.00599250936329588</v>
      </c>
    </row>
    <row r="10" s="33" customFormat="1" ht="12" customHeight="1" spans="1:9">
      <c r="A10" s="56">
        <v>3</v>
      </c>
      <c r="B10" s="60" t="s">
        <v>17</v>
      </c>
      <c r="C10" s="57" t="s">
        <v>18</v>
      </c>
      <c r="D10" s="57"/>
      <c r="E10" s="57"/>
      <c r="F10" s="58">
        <v>520</v>
      </c>
      <c r="G10" s="59"/>
      <c r="H10" s="58"/>
      <c r="I10" s="102"/>
    </row>
    <row r="11" s="33" customFormat="1" ht="14.25" spans="1:9">
      <c r="A11" s="56"/>
      <c r="B11" s="60"/>
      <c r="C11" s="60" t="s">
        <v>19</v>
      </c>
      <c r="D11" s="57" t="s">
        <v>20</v>
      </c>
      <c r="E11" s="57"/>
      <c r="F11" s="58">
        <v>320</v>
      </c>
      <c r="G11" s="59"/>
      <c r="H11" s="58"/>
      <c r="I11" s="102"/>
    </row>
    <row r="12" s="33" customFormat="1" ht="12" customHeight="1" spans="1:9">
      <c r="A12" s="56"/>
      <c r="B12" s="60"/>
      <c r="C12" s="60"/>
      <c r="D12" s="57" t="s">
        <v>21</v>
      </c>
      <c r="E12" s="57"/>
      <c r="F12" s="58">
        <v>200</v>
      </c>
      <c r="G12" s="59" t="s">
        <v>22</v>
      </c>
      <c r="H12" s="58"/>
      <c r="I12" s="102"/>
    </row>
    <row r="13" s="33" customFormat="1" ht="24" customHeight="1" spans="1:9">
      <c r="A13" s="56"/>
      <c r="B13" s="60"/>
      <c r="C13" s="60"/>
      <c r="D13" s="57" t="s">
        <v>23</v>
      </c>
      <c r="E13" s="57"/>
      <c r="F13" s="58"/>
      <c r="G13" s="59"/>
      <c r="H13" s="58"/>
      <c r="I13" s="102"/>
    </row>
    <row r="14" s="33" customFormat="1" ht="14.25" spans="1:9">
      <c r="A14" s="56"/>
      <c r="B14" s="60"/>
      <c r="C14" s="60"/>
      <c r="D14" s="57" t="s">
        <v>24</v>
      </c>
      <c r="E14" s="57"/>
      <c r="F14" s="58"/>
      <c r="G14" s="59"/>
      <c r="H14" s="58"/>
      <c r="I14" s="102"/>
    </row>
    <row r="15" s="33" customFormat="1" ht="14.25" spans="1:9">
      <c r="A15" s="56"/>
      <c r="B15" s="60"/>
      <c r="C15" s="60"/>
      <c r="D15" s="57" t="s">
        <v>25</v>
      </c>
      <c r="E15" s="57"/>
      <c r="F15" s="58"/>
      <c r="G15" s="59"/>
      <c r="H15" s="58"/>
      <c r="I15" s="102"/>
    </row>
    <row r="16" s="33" customFormat="1" ht="12" customHeight="1" spans="1:9">
      <c r="A16" s="56"/>
      <c r="B16" s="60"/>
      <c r="C16" s="60"/>
      <c r="D16" s="57" t="s">
        <v>26</v>
      </c>
      <c r="E16" s="57"/>
      <c r="F16" s="58"/>
      <c r="G16" s="59"/>
      <c r="H16" s="58"/>
      <c r="I16" s="102"/>
    </row>
    <row r="17" s="33" customFormat="1" ht="12" customHeight="1" spans="1:9">
      <c r="A17" s="56"/>
      <c r="B17" s="60"/>
      <c r="C17" s="57" t="s">
        <v>27</v>
      </c>
      <c r="D17" s="57"/>
      <c r="E17" s="57"/>
      <c r="F17" s="61">
        <f>F10-SUM(F11:F16)</f>
        <v>0</v>
      </c>
      <c r="G17" s="59"/>
      <c r="H17" s="58"/>
      <c r="I17" s="102"/>
    </row>
    <row r="18" s="33" customFormat="1" ht="27" customHeight="1" spans="1:9">
      <c r="A18" s="56">
        <v>4</v>
      </c>
      <c r="B18" s="60" t="s">
        <v>28</v>
      </c>
      <c r="C18" s="57" t="s">
        <v>18</v>
      </c>
      <c r="D18" s="57"/>
      <c r="E18" s="57"/>
      <c r="F18" s="58">
        <v>436.58</v>
      </c>
      <c r="G18" s="59" t="s">
        <v>29</v>
      </c>
      <c r="H18" s="58"/>
      <c r="I18" s="102"/>
    </row>
    <row r="19" s="33" customFormat="1" ht="12" customHeight="1" spans="1:9">
      <c r="A19" s="56"/>
      <c r="B19" s="60"/>
      <c r="C19" s="62" t="s">
        <v>30</v>
      </c>
      <c r="D19" s="63"/>
      <c r="E19" s="64"/>
      <c r="F19" s="58">
        <v>104</v>
      </c>
      <c r="G19" s="59"/>
      <c r="H19" s="58"/>
      <c r="I19" s="102"/>
    </row>
    <row r="20" s="33" customFormat="1" ht="14.25" spans="1:9">
      <c r="A20" s="56"/>
      <c r="B20" s="60"/>
      <c r="C20" s="57" t="s">
        <v>27</v>
      </c>
      <c r="D20" s="57"/>
      <c r="E20" s="57"/>
      <c r="F20" s="61">
        <f>F18-F19</f>
        <v>332.58</v>
      </c>
      <c r="G20" s="59"/>
      <c r="H20" s="58">
        <v>104</v>
      </c>
      <c r="I20" s="102">
        <f t="shared" ref="I20:I26" si="0">H20/F20</f>
        <v>0.312706717180829</v>
      </c>
    </row>
    <row r="21" s="33" customFormat="1" ht="14.25" spans="1:9">
      <c r="A21" s="56">
        <v>5</v>
      </c>
      <c r="B21" s="57" t="s">
        <v>31</v>
      </c>
      <c r="C21" s="57"/>
      <c r="D21" s="57"/>
      <c r="E21" s="57"/>
      <c r="F21" s="58">
        <v>962</v>
      </c>
      <c r="G21" s="59" t="s">
        <v>32</v>
      </c>
      <c r="H21" s="65">
        <v>613</v>
      </c>
      <c r="I21" s="102">
        <f t="shared" si="0"/>
        <v>0.637214137214137</v>
      </c>
    </row>
    <row r="22" s="33" customFormat="1" ht="27" customHeight="1" spans="1:9">
      <c r="A22" s="56">
        <v>6</v>
      </c>
      <c r="B22" s="57" t="s">
        <v>33</v>
      </c>
      <c r="C22" s="57"/>
      <c r="D22" s="57"/>
      <c r="E22" s="57"/>
      <c r="F22" s="65">
        <v>1323</v>
      </c>
      <c r="G22" s="59" t="s">
        <v>34</v>
      </c>
      <c r="H22" s="65">
        <v>500</v>
      </c>
      <c r="I22" s="102">
        <f t="shared" si="0"/>
        <v>0.377928949357521</v>
      </c>
    </row>
    <row r="23" s="33" customFormat="1" ht="27" customHeight="1" spans="1:9">
      <c r="A23" s="56">
        <v>7</v>
      </c>
      <c r="B23" s="57" t="s">
        <v>35</v>
      </c>
      <c r="C23" s="57"/>
      <c r="D23" s="57"/>
      <c r="E23" s="57"/>
      <c r="F23" s="65">
        <v>800</v>
      </c>
      <c r="G23" s="59" t="s">
        <v>36</v>
      </c>
      <c r="H23" s="65">
        <v>0</v>
      </c>
      <c r="I23" s="102">
        <f t="shared" si="0"/>
        <v>0</v>
      </c>
    </row>
    <row r="24" s="33" customFormat="1" ht="12" customHeight="1" spans="1:9">
      <c r="A24" s="56">
        <v>8</v>
      </c>
      <c r="B24" s="57" t="s">
        <v>37</v>
      </c>
      <c r="C24" s="57"/>
      <c r="D24" s="57"/>
      <c r="E24" s="57"/>
      <c r="F24" s="65">
        <v>60</v>
      </c>
      <c r="G24" s="66" t="s">
        <v>38</v>
      </c>
      <c r="H24" s="65">
        <v>0</v>
      </c>
      <c r="I24" s="102">
        <f t="shared" si="0"/>
        <v>0</v>
      </c>
    </row>
    <row r="25" s="32" customFormat="1" ht="24" customHeight="1" spans="1:9">
      <c r="A25" s="56">
        <v>9</v>
      </c>
      <c r="B25" s="57" t="s">
        <v>39</v>
      </c>
      <c r="C25" s="57"/>
      <c r="D25" s="57"/>
      <c r="E25" s="57"/>
      <c r="F25" s="65">
        <v>5572</v>
      </c>
      <c r="G25" s="66" t="s">
        <v>40</v>
      </c>
      <c r="H25" s="65">
        <v>0</v>
      </c>
      <c r="I25" s="102">
        <f t="shared" si="0"/>
        <v>0</v>
      </c>
    </row>
    <row r="26" s="34" customFormat="1" ht="21" spans="1:9">
      <c r="A26" s="56">
        <v>10</v>
      </c>
      <c r="B26" s="57" t="s">
        <v>41</v>
      </c>
      <c r="C26" s="57"/>
      <c r="D26" s="57"/>
      <c r="E26" s="57"/>
      <c r="F26" s="65">
        <v>139.63</v>
      </c>
      <c r="G26" s="66" t="s">
        <v>42</v>
      </c>
      <c r="H26" s="65">
        <v>139.63</v>
      </c>
      <c r="I26" s="102">
        <f t="shared" si="0"/>
        <v>1</v>
      </c>
    </row>
    <row r="27" s="34" customFormat="1" ht="14.25" spans="1:9">
      <c r="A27" s="56">
        <v>11</v>
      </c>
      <c r="B27" s="67" t="s">
        <v>43</v>
      </c>
      <c r="C27" s="68"/>
      <c r="D27" s="68"/>
      <c r="E27" s="69"/>
      <c r="F27" s="65"/>
      <c r="G27" s="66"/>
      <c r="H27" s="65"/>
      <c r="I27" s="102"/>
    </row>
    <row r="28" s="34" customFormat="1" ht="14.25" spans="1:9">
      <c r="A28" s="56">
        <v>12</v>
      </c>
      <c r="B28" s="57" t="s">
        <v>44</v>
      </c>
      <c r="C28" s="57"/>
      <c r="D28" s="57"/>
      <c r="E28" s="57"/>
      <c r="F28" s="65"/>
      <c r="G28" s="66"/>
      <c r="H28" s="65"/>
      <c r="I28" s="102"/>
    </row>
    <row r="29" s="34" customFormat="1" ht="12" customHeight="1" spans="1:9">
      <c r="A29" s="56">
        <v>13</v>
      </c>
      <c r="B29" s="57" t="s">
        <v>45</v>
      </c>
      <c r="C29" s="57"/>
      <c r="D29" s="57"/>
      <c r="E29" s="57"/>
      <c r="F29" s="65"/>
      <c r="G29" s="66"/>
      <c r="H29" s="65"/>
      <c r="I29" s="102"/>
    </row>
    <row r="30" s="34" customFormat="1" ht="12" customHeight="1" spans="1:9">
      <c r="A30" s="56">
        <v>14</v>
      </c>
      <c r="B30" s="57" t="s">
        <v>46</v>
      </c>
      <c r="C30" s="57"/>
      <c r="D30" s="57"/>
      <c r="E30" s="57"/>
      <c r="F30" s="65">
        <v>543.2</v>
      </c>
      <c r="G30" s="66" t="s">
        <v>47</v>
      </c>
      <c r="H30" s="65">
        <v>0</v>
      </c>
      <c r="I30" s="102">
        <f>H30/F30</f>
        <v>0</v>
      </c>
    </row>
    <row r="31" s="34" customFormat="1" ht="14.25" spans="1:9">
      <c r="A31" s="70">
        <v>15</v>
      </c>
      <c r="B31" s="71" t="s">
        <v>48</v>
      </c>
      <c r="C31" s="71"/>
      <c r="D31" s="71"/>
      <c r="E31" s="71"/>
      <c r="F31" s="65"/>
      <c r="G31" s="66"/>
      <c r="H31" s="65"/>
      <c r="I31" s="102"/>
    </row>
    <row r="32" s="34" customFormat="1" ht="12" customHeight="1" spans="1:9">
      <c r="A32" s="56">
        <v>16</v>
      </c>
      <c r="B32" s="57" t="s">
        <v>49</v>
      </c>
      <c r="C32" s="57"/>
      <c r="D32" s="57"/>
      <c r="E32" s="57"/>
      <c r="F32" s="65"/>
      <c r="G32" s="66"/>
      <c r="H32" s="65"/>
      <c r="I32" s="102"/>
    </row>
    <row r="33" s="34" customFormat="1" ht="14.25" spans="1:9">
      <c r="A33" s="56">
        <v>17</v>
      </c>
      <c r="B33" s="60" t="s">
        <v>50</v>
      </c>
      <c r="C33" s="60"/>
      <c r="D33" s="60"/>
      <c r="E33" s="60" t="s">
        <v>51</v>
      </c>
      <c r="F33" s="61">
        <f>SUM(F34:F38)</f>
        <v>895</v>
      </c>
      <c r="G33" s="66"/>
      <c r="H33" s="61">
        <f>SUM(H34:H38)</f>
        <v>0</v>
      </c>
      <c r="I33" s="102">
        <f>H33/F33</f>
        <v>0</v>
      </c>
    </row>
    <row r="34" s="34" customFormat="1" ht="26.25" customHeight="1" spans="1:9">
      <c r="A34" s="56"/>
      <c r="B34" s="60"/>
      <c r="C34" s="60"/>
      <c r="D34" s="60"/>
      <c r="E34" s="72" t="s">
        <v>52</v>
      </c>
      <c r="F34" s="65">
        <v>532</v>
      </c>
      <c r="G34" s="66" t="s">
        <v>53</v>
      </c>
      <c r="H34" s="65">
        <v>0</v>
      </c>
      <c r="I34" s="102">
        <f>H34/F34</f>
        <v>0</v>
      </c>
    </row>
    <row r="35" s="33" customFormat="1" ht="30.75" customHeight="1" spans="1:9">
      <c r="A35" s="56"/>
      <c r="B35" s="60"/>
      <c r="C35" s="60"/>
      <c r="D35" s="60"/>
      <c r="E35" s="72" t="s">
        <v>54</v>
      </c>
      <c r="F35" s="65">
        <v>338</v>
      </c>
      <c r="G35" s="59" t="s">
        <v>55</v>
      </c>
      <c r="H35" s="65">
        <v>0</v>
      </c>
      <c r="I35" s="102">
        <f>H35/F35</f>
        <v>0</v>
      </c>
    </row>
    <row r="36" s="33" customFormat="1" ht="27.75" customHeight="1" spans="1:9">
      <c r="A36" s="56"/>
      <c r="B36" s="60"/>
      <c r="C36" s="60"/>
      <c r="D36" s="60"/>
      <c r="E36" s="72" t="s">
        <v>56</v>
      </c>
      <c r="F36" s="65"/>
      <c r="G36" s="59"/>
      <c r="H36" s="65"/>
      <c r="I36" s="102"/>
    </row>
    <row r="37" s="33" customFormat="1" ht="33" customHeight="1" spans="1:9">
      <c r="A37" s="56"/>
      <c r="B37" s="60"/>
      <c r="C37" s="60"/>
      <c r="D37" s="60"/>
      <c r="E37" s="72" t="s">
        <v>57</v>
      </c>
      <c r="F37" s="65"/>
      <c r="G37" s="59"/>
      <c r="H37" s="65"/>
      <c r="I37" s="102"/>
    </row>
    <row r="38" s="33" customFormat="1" ht="26.25" customHeight="1" spans="1:9">
      <c r="A38" s="56"/>
      <c r="B38" s="60"/>
      <c r="C38" s="60"/>
      <c r="D38" s="60"/>
      <c r="E38" s="72" t="s">
        <v>58</v>
      </c>
      <c r="F38" s="65">
        <v>25</v>
      </c>
      <c r="G38" s="59" t="s">
        <v>59</v>
      </c>
      <c r="H38" s="65">
        <v>0</v>
      </c>
      <c r="I38" s="102">
        <f t="shared" ref="I38:I44" si="1">H38/F38</f>
        <v>0</v>
      </c>
    </row>
    <row r="39" s="33" customFormat="1" ht="12" customHeight="1" spans="1:9">
      <c r="A39" s="52" t="s">
        <v>60</v>
      </c>
      <c r="B39" s="52" t="s">
        <v>61</v>
      </c>
      <c r="C39" s="52"/>
      <c r="D39" s="52"/>
      <c r="E39" s="52"/>
      <c r="F39" s="54">
        <f>SUM(F40:F53)</f>
        <v>13200.97</v>
      </c>
      <c r="G39" s="66"/>
      <c r="H39" s="54">
        <f>SUM(H40:H53)</f>
        <v>9522.17</v>
      </c>
      <c r="I39" s="102">
        <f t="shared" si="1"/>
        <v>0.721323508802762</v>
      </c>
    </row>
    <row r="40" s="32" customFormat="1" ht="14.25" spans="1:9">
      <c r="A40" s="73">
        <v>1</v>
      </c>
      <c r="B40" s="74" t="s">
        <v>62</v>
      </c>
      <c r="C40" s="75"/>
      <c r="D40" s="75"/>
      <c r="E40" s="76"/>
      <c r="F40" s="77">
        <v>8901</v>
      </c>
      <c r="G40" s="78" t="s">
        <v>63</v>
      </c>
      <c r="H40" s="79">
        <v>7836</v>
      </c>
      <c r="I40" s="102">
        <f t="shared" si="1"/>
        <v>0.880350522413212</v>
      </c>
    </row>
    <row r="41" s="34" customFormat="1" ht="14.25" spans="1:9">
      <c r="A41" s="73">
        <v>2</v>
      </c>
      <c r="B41" s="74" t="s">
        <v>64</v>
      </c>
      <c r="C41" s="75"/>
      <c r="D41" s="75"/>
      <c r="E41" s="76"/>
      <c r="F41" s="79">
        <v>29</v>
      </c>
      <c r="G41" s="78" t="s">
        <v>65</v>
      </c>
      <c r="H41" s="79">
        <v>29</v>
      </c>
      <c r="I41" s="102">
        <f t="shared" si="1"/>
        <v>1</v>
      </c>
    </row>
    <row r="42" s="34" customFormat="1" ht="14.25" spans="1:9">
      <c r="A42" s="73">
        <v>3</v>
      </c>
      <c r="B42" s="74" t="s">
        <v>66</v>
      </c>
      <c r="C42" s="75"/>
      <c r="D42" s="75"/>
      <c r="E42" s="76"/>
      <c r="F42" s="79">
        <v>100</v>
      </c>
      <c r="G42" s="66" t="s">
        <v>67</v>
      </c>
      <c r="H42" s="79"/>
      <c r="I42" s="102">
        <f t="shared" si="1"/>
        <v>0</v>
      </c>
    </row>
    <row r="43" s="34" customFormat="1" ht="14.25" spans="1:9">
      <c r="A43" s="73">
        <v>4</v>
      </c>
      <c r="B43" s="74" t="s">
        <v>68</v>
      </c>
      <c r="C43" s="75"/>
      <c r="D43" s="75"/>
      <c r="E43" s="76"/>
      <c r="F43" s="79">
        <v>95</v>
      </c>
      <c r="G43" s="66" t="s">
        <v>69</v>
      </c>
      <c r="H43" s="79">
        <v>95</v>
      </c>
      <c r="I43" s="102">
        <f t="shared" si="1"/>
        <v>1</v>
      </c>
    </row>
    <row r="44" s="34" customFormat="1" ht="15.75" customHeight="1" spans="1:9">
      <c r="A44" s="73">
        <v>5</v>
      </c>
      <c r="B44" s="80" t="s">
        <v>70</v>
      </c>
      <c r="C44" s="81"/>
      <c r="D44" s="81"/>
      <c r="E44" s="82"/>
      <c r="F44" s="83">
        <v>80</v>
      </c>
      <c r="G44" s="84" t="s">
        <v>71</v>
      </c>
      <c r="H44" s="83">
        <v>0</v>
      </c>
      <c r="I44" s="102">
        <f t="shared" si="1"/>
        <v>0</v>
      </c>
    </row>
    <row r="45" s="34" customFormat="1" ht="12" customHeight="1" spans="1:9">
      <c r="A45" s="73">
        <v>6</v>
      </c>
      <c r="B45" s="85"/>
      <c r="C45" s="86"/>
      <c r="D45" s="86"/>
      <c r="E45" s="87"/>
      <c r="F45" s="88"/>
      <c r="G45" s="89"/>
      <c r="H45" s="88"/>
      <c r="I45" s="102"/>
    </row>
    <row r="46" s="34" customFormat="1" ht="14.25" spans="1:9">
      <c r="A46" s="73">
        <v>7</v>
      </c>
      <c r="B46" s="74" t="s">
        <v>72</v>
      </c>
      <c r="C46" s="75"/>
      <c r="D46" s="75"/>
      <c r="E46" s="76"/>
      <c r="F46" s="90">
        <v>30</v>
      </c>
      <c r="G46" s="66" t="s">
        <v>73</v>
      </c>
      <c r="H46" s="90">
        <v>30</v>
      </c>
      <c r="I46" s="102">
        <f>H46/F46</f>
        <v>1</v>
      </c>
    </row>
    <row r="47" s="34" customFormat="1" ht="12" customHeight="1" spans="1:9">
      <c r="A47" s="73">
        <v>8</v>
      </c>
      <c r="B47" s="80" t="s">
        <v>74</v>
      </c>
      <c r="C47" s="81"/>
      <c r="D47" s="81"/>
      <c r="E47" s="82"/>
      <c r="F47" s="83">
        <v>3</v>
      </c>
      <c r="G47" s="84" t="s">
        <v>75</v>
      </c>
      <c r="H47" s="83">
        <v>3</v>
      </c>
      <c r="I47" s="102">
        <f>H47/F47</f>
        <v>1</v>
      </c>
    </row>
    <row r="48" s="34" customFormat="1" ht="12" spans="1:9">
      <c r="A48" s="73">
        <v>9</v>
      </c>
      <c r="B48" s="85"/>
      <c r="C48" s="86"/>
      <c r="D48" s="86"/>
      <c r="E48" s="87"/>
      <c r="F48" s="88"/>
      <c r="G48" s="89"/>
      <c r="H48" s="88"/>
      <c r="I48" s="102"/>
    </row>
    <row r="49" s="34" customFormat="1" ht="21" spans="1:9">
      <c r="A49" s="73">
        <v>10</v>
      </c>
      <c r="B49" s="74" t="s">
        <v>76</v>
      </c>
      <c r="C49" s="75"/>
      <c r="D49" s="75"/>
      <c r="E49" s="76"/>
      <c r="F49" s="90">
        <v>682.8</v>
      </c>
      <c r="G49" s="66" t="s">
        <v>77</v>
      </c>
      <c r="H49" s="90">
        <v>0</v>
      </c>
      <c r="I49" s="102">
        <f t="shared" ref="I49:I59" si="2">H49/F49</f>
        <v>0</v>
      </c>
    </row>
    <row r="50" s="34" customFormat="1" ht="31.5" spans="1:9">
      <c r="A50" s="73">
        <v>11</v>
      </c>
      <c r="B50" s="74" t="s">
        <v>78</v>
      </c>
      <c r="C50" s="75"/>
      <c r="D50" s="75"/>
      <c r="E50" s="76"/>
      <c r="F50" s="91">
        <v>1691</v>
      </c>
      <c r="G50" s="66" t="s">
        <v>79</v>
      </c>
      <c r="H50" s="91">
        <v>0</v>
      </c>
      <c r="I50" s="102">
        <f t="shared" si="2"/>
        <v>0</v>
      </c>
    </row>
    <row r="51" s="34" customFormat="1" ht="14.25" spans="1:9">
      <c r="A51" s="73">
        <v>12</v>
      </c>
      <c r="B51" s="74" t="s">
        <v>80</v>
      </c>
      <c r="C51" s="75"/>
      <c r="D51" s="75"/>
      <c r="E51" s="76"/>
      <c r="F51" s="91"/>
      <c r="G51" s="66"/>
      <c r="H51" s="91"/>
      <c r="I51" s="102"/>
    </row>
    <row r="52" s="34" customFormat="1" ht="14.25" spans="1:9">
      <c r="A52" s="73">
        <v>13</v>
      </c>
      <c r="B52" s="74" t="s">
        <v>81</v>
      </c>
      <c r="C52" s="75"/>
      <c r="D52" s="75"/>
      <c r="E52" s="76"/>
      <c r="F52" s="91">
        <v>60</v>
      </c>
      <c r="G52" s="66" t="s">
        <v>82</v>
      </c>
      <c r="H52" s="91"/>
      <c r="I52" s="102">
        <f t="shared" si="2"/>
        <v>0</v>
      </c>
    </row>
    <row r="53" s="34" customFormat="1" ht="21" spans="1:9">
      <c r="A53" s="73">
        <v>14</v>
      </c>
      <c r="B53" s="74" t="s">
        <v>83</v>
      </c>
      <c r="C53" s="75"/>
      <c r="D53" s="75"/>
      <c r="E53" s="76"/>
      <c r="F53" s="91">
        <v>1529.17</v>
      </c>
      <c r="G53" s="66" t="s">
        <v>84</v>
      </c>
      <c r="H53" s="92">
        <v>1529.17</v>
      </c>
      <c r="I53" s="102">
        <f t="shared" si="2"/>
        <v>1</v>
      </c>
    </row>
    <row r="54" s="35" customFormat="1" ht="16.5" spans="1:9">
      <c r="A54" s="93" t="s">
        <v>85</v>
      </c>
      <c r="B54" s="93" t="s">
        <v>86</v>
      </c>
      <c r="C54" s="94"/>
      <c r="D54" s="94"/>
      <c r="E54" s="95"/>
      <c r="F54" s="96"/>
      <c r="G54" s="97"/>
      <c r="H54" s="96"/>
      <c r="I54" s="102"/>
    </row>
    <row r="55" s="33" customFormat="1" ht="20" customHeight="1" spans="1:9">
      <c r="A55" s="98">
        <v>1</v>
      </c>
      <c r="B55" s="74" t="s">
        <v>87</v>
      </c>
      <c r="C55" s="75"/>
      <c r="D55" s="75"/>
      <c r="E55" s="76"/>
      <c r="F55" s="99"/>
      <c r="G55" s="66"/>
      <c r="H55" s="100"/>
      <c r="I55" s="102"/>
    </row>
    <row r="56" s="33" customFormat="1" ht="16" customHeight="1" spans="1:9">
      <c r="A56" s="98">
        <v>2</v>
      </c>
      <c r="B56" s="74" t="s">
        <v>88</v>
      </c>
      <c r="C56" s="75"/>
      <c r="D56" s="75"/>
      <c r="E56" s="76"/>
      <c r="F56" s="99"/>
      <c r="G56" s="66"/>
      <c r="H56" s="100"/>
      <c r="I56" s="102"/>
    </row>
    <row r="57" s="35" customFormat="1" ht="14.25" spans="1:9">
      <c r="A57" s="93" t="s">
        <v>89</v>
      </c>
      <c r="B57" s="93" t="s">
        <v>90</v>
      </c>
      <c r="C57" s="94"/>
      <c r="D57" s="94"/>
      <c r="E57" s="95"/>
      <c r="F57" s="54">
        <v>100</v>
      </c>
      <c r="G57" s="101"/>
      <c r="H57" s="54">
        <v>100</v>
      </c>
      <c r="I57" s="102">
        <f t="shared" si="2"/>
        <v>1</v>
      </c>
    </row>
    <row r="58" s="33" customFormat="1" ht="17" customHeight="1" spans="1:9">
      <c r="A58" s="98">
        <v>1</v>
      </c>
      <c r="B58" s="74" t="s">
        <v>91</v>
      </c>
      <c r="C58" s="75"/>
      <c r="D58" s="75"/>
      <c r="E58" s="76"/>
      <c r="F58" s="91">
        <v>100</v>
      </c>
      <c r="G58" s="66"/>
      <c r="H58" s="92">
        <v>100</v>
      </c>
      <c r="I58" s="102">
        <f t="shared" si="2"/>
        <v>1</v>
      </c>
    </row>
    <row r="59" s="33" customFormat="1" ht="14" customHeight="1" spans="1:9">
      <c r="A59" s="98">
        <v>2</v>
      </c>
      <c r="B59" s="74" t="s">
        <v>92</v>
      </c>
      <c r="C59" s="75"/>
      <c r="D59" s="75"/>
      <c r="E59" s="76"/>
      <c r="F59" s="99"/>
      <c r="G59" s="66"/>
      <c r="H59" s="100"/>
      <c r="I59" s="102"/>
    </row>
  </sheetData>
  <protectedRanges>
    <protectedRange sqref="H34:H38" name="区域5" securityDescriptor=""/>
    <protectedRange sqref="H21:H32" name="区域4" securityDescriptor=""/>
    <protectedRange sqref="H18:H19" name="区域3" securityDescriptor=""/>
    <protectedRange sqref="H8:H16" name="区域2" securityDescriptor=""/>
    <protectedRange sqref="H8:H12" name="区域2_1" securityDescriptor=""/>
    <protectedRange sqref="H18" name="区域3_1" securityDescriptor=""/>
    <protectedRange sqref="H22:H26" name="区域4_1" securityDescriptor=""/>
    <protectedRange sqref="H40:H53" name="区域6" securityDescriptor=""/>
    <protectedRange sqref="H40:H52" name="区域6_1" securityDescriptor=""/>
    <protectedRange sqref="F21:F32" name="区域4_2" securityDescriptor=""/>
    <protectedRange sqref="F18:F19" name="区域3_2" securityDescriptor=""/>
    <protectedRange sqref="F8:F16" name="区域2_2" securityDescriptor=""/>
    <protectedRange sqref="F40:F53" name="区域6_2" securityDescriptor=""/>
  </protectedRanges>
  <mergeCells count="69">
    <mergeCell ref="A1:B1"/>
    <mergeCell ref="A2:I2"/>
    <mergeCell ref="H3:I3"/>
    <mergeCell ref="F4:G4"/>
    <mergeCell ref="A6:E6"/>
    <mergeCell ref="B7:E7"/>
    <mergeCell ref="B8:E8"/>
    <mergeCell ref="B9:E9"/>
    <mergeCell ref="C10:E10"/>
    <mergeCell ref="D11:E11"/>
    <mergeCell ref="D12:E12"/>
    <mergeCell ref="D13:E13"/>
    <mergeCell ref="D14:E14"/>
    <mergeCell ref="D15:E15"/>
    <mergeCell ref="D16:E16"/>
    <mergeCell ref="C17:E17"/>
    <mergeCell ref="C18:E18"/>
    <mergeCell ref="C19:E19"/>
    <mergeCell ref="C20:E20"/>
    <mergeCell ref="B21:E21"/>
    <mergeCell ref="B22:E22"/>
    <mergeCell ref="B23:E23"/>
    <mergeCell ref="B24:E24"/>
    <mergeCell ref="B25:E25"/>
    <mergeCell ref="B26:E26"/>
    <mergeCell ref="B27:E27"/>
    <mergeCell ref="B28:E28"/>
    <mergeCell ref="B29:E29"/>
    <mergeCell ref="B30:E30"/>
    <mergeCell ref="B31:E31"/>
    <mergeCell ref="B32:E32"/>
    <mergeCell ref="B39:E39"/>
    <mergeCell ref="B40:E40"/>
    <mergeCell ref="B41:E41"/>
    <mergeCell ref="B42:E42"/>
    <mergeCell ref="B43:E43"/>
    <mergeCell ref="B46:E46"/>
    <mergeCell ref="B49:E49"/>
    <mergeCell ref="B50:E50"/>
    <mergeCell ref="B51:E51"/>
    <mergeCell ref="B52:E52"/>
    <mergeCell ref="B53:E53"/>
    <mergeCell ref="B54:E54"/>
    <mergeCell ref="B55:E55"/>
    <mergeCell ref="B56:E56"/>
    <mergeCell ref="B57:E57"/>
    <mergeCell ref="B58:E58"/>
    <mergeCell ref="B59:E59"/>
    <mergeCell ref="A4:A5"/>
    <mergeCell ref="A10:A17"/>
    <mergeCell ref="A18:A20"/>
    <mergeCell ref="A33:A38"/>
    <mergeCell ref="B10:B17"/>
    <mergeCell ref="B18:B20"/>
    <mergeCell ref="C11:C16"/>
    <mergeCell ref="F44:F45"/>
    <mergeCell ref="F47:F48"/>
    <mergeCell ref="G44:G45"/>
    <mergeCell ref="G47:G48"/>
    <mergeCell ref="H4:H5"/>
    <mergeCell ref="H44:H45"/>
    <mergeCell ref="H47:H48"/>
    <mergeCell ref="I4:I5"/>
    <mergeCell ref="I44:I45"/>
    <mergeCell ref="I47:I48"/>
    <mergeCell ref="B4:E5"/>
    <mergeCell ref="B47:E48"/>
    <mergeCell ref="B33:D38"/>
    <mergeCell ref="B44:E45"/>
  </mergeCells>
  <printOptions horizontalCentered="1"/>
  <pageMargins left="0.196527777777778" right="0.196527777777778" top="0.329166666666667" bottom="0.388888888888889" header="0.229166666666667" footer="0.179166666666667"/>
  <pageSetup paperSize="9" scale="88"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7"/>
  <sheetViews>
    <sheetView tabSelected="1" workbookViewId="0">
      <selection activeCell="J9" sqref="J9"/>
    </sheetView>
  </sheetViews>
  <sheetFormatPr defaultColWidth="9" defaultRowHeight="13.5" outlineLevelCol="7"/>
  <cols>
    <col min="1" max="1" width="5" style="3" customWidth="1"/>
    <col min="2" max="2" width="16.5" customWidth="1"/>
    <col min="3" max="3" width="14.625" customWidth="1"/>
    <col min="4" max="4" width="65.875" customWidth="1"/>
    <col min="5" max="5" width="9.625" customWidth="1"/>
    <col min="6" max="6" width="11.375" customWidth="1"/>
    <col min="7" max="7" width="10.75" customWidth="1"/>
    <col min="8" max="8" width="6.25" customWidth="1"/>
    <col min="9" max="9" width="12.625"/>
  </cols>
  <sheetData>
    <row r="1" ht="14.25" spans="1:2">
      <c r="A1" s="4" t="s">
        <v>93</v>
      </c>
      <c r="B1" s="4"/>
    </row>
    <row r="2" ht="36" customHeight="1" spans="1:8">
      <c r="A2" s="5" t="s">
        <v>94</v>
      </c>
      <c r="B2" s="6"/>
      <c r="C2" s="6"/>
      <c r="D2" s="6"/>
      <c r="E2" s="6"/>
      <c r="F2" s="6"/>
      <c r="G2" s="6"/>
      <c r="H2" s="6"/>
    </row>
    <row r="3" ht="14.25" customHeight="1" spans="7:8">
      <c r="G3" s="7" t="s">
        <v>2</v>
      </c>
      <c r="H3" s="7"/>
    </row>
    <row r="4" s="1" customFormat="1" ht="35" customHeight="1" spans="1:8">
      <c r="A4" s="8" t="s">
        <v>3</v>
      </c>
      <c r="B4" s="8" t="s">
        <v>95</v>
      </c>
      <c r="C4" s="8" t="s">
        <v>96</v>
      </c>
      <c r="D4" s="8" t="s">
        <v>97</v>
      </c>
      <c r="E4" s="8" t="s">
        <v>98</v>
      </c>
      <c r="F4" s="9" t="s">
        <v>99</v>
      </c>
      <c r="G4" s="8" t="s">
        <v>100</v>
      </c>
      <c r="H4" s="8" t="s">
        <v>101</v>
      </c>
    </row>
    <row r="5" s="2" customFormat="1" ht="22.5" customHeight="1" spans="1:8">
      <c r="A5" s="10"/>
      <c r="B5" s="10" t="s">
        <v>102</v>
      </c>
      <c r="C5" s="10"/>
      <c r="D5" s="10"/>
      <c r="E5" s="11">
        <f>E6+E111</f>
        <v>30059.97</v>
      </c>
      <c r="F5" s="10"/>
      <c r="G5" s="10"/>
      <c r="H5" s="10"/>
    </row>
    <row r="6" ht="30" customHeight="1" spans="1:8">
      <c r="A6" s="12" t="s">
        <v>103</v>
      </c>
      <c r="B6" s="13"/>
      <c r="C6" s="14"/>
      <c r="D6" s="14"/>
      <c r="E6" s="11">
        <v>18330.86</v>
      </c>
      <c r="F6" s="14"/>
      <c r="G6" s="14"/>
      <c r="H6" s="14"/>
    </row>
    <row r="7" ht="23" customHeight="1" spans="1:8">
      <c r="A7" s="15">
        <v>1</v>
      </c>
      <c r="B7" s="16" t="s">
        <v>104</v>
      </c>
      <c r="C7" s="17" t="s">
        <v>105</v>
      </c>
      <c r="D7" s="18" t="s">
        <v>106</v>
      </c>
      <c r="E7" s="19">
        <v>23.6</v>
      </c>
      <c r="F7" s="14" t="s">
        <v>107</v>
      </c>
      <c r="G7" s="20" t="s">
        <v>108</v>
      </c>
      <c r="H7" s="21" t="s">
        <v>109</v>
      </c>
    </row>
    <row r="8" ht="24" customHeight="1" spans="1:8">
      <c r="A8" s="15">
        <v>2</v>
      </c>
      <c r="B8" s="16" t="s">
        <v>110</v>
      </c>
      <c r="C8" s="17" t="s">
        <v>111</v>
      </c>
      <c r="D8" s="18" t="s">
        <v>112</v>
      </c>
      <c r="E8" s="19">
        <v>20</v>
      </c>
      <c r="F8" s="14" t="s">
        <v>107</v>
      </c>
      <c r="G8" s="20" t="s">
        <v>113</v>
      </c>
      <c r="H8" s="21" t="s">
        <v>109</v>
      </c>
    </row>
    <row r="9" ht="24" customHeight="1" spans="1:8">
      <c r="A9" s="15">
        <v>3</v>
      </c>
      <c r="B9" s="16" t="s">
        <v>110</v>
      </c>
      <c r="C9" s="17" t="s">
        <v>114</v>
      </c>
      <c r="D9" s="18" t="s">
        <v>115</v>
      </c>
      <c r="E9" s="19">
        <v>10</v>
      </c>
      <c r="F9" s="14" t="s">
        <v>107</v>
      </c>
      <c r="G9" s="20" t="s">
        <v>113</v>
      </c>
      <c r="H9" s="21" t="s">
        <v>109</v>
      </c>
    </row>
    <row r="10" ht="24" customHeight="1" spans="1:8">
      <c r="A10" s="15">
        <v>4</v>
      </c>
      <c r="B10" s="16" t="s">
        <v>110</v>
      </c>
      <c r="C10" s="17" t="s">
        <v>116</v>
      </c>
      <c r="D10" s="18" t="s">
        <v>117</v>
      </c>
      <c r="E10" s="19">
        <v>20</v>
      </c>
      <c r="F10" s="14" t="s">
        <v>107</v>
      </c>
      <c r="G10" s="20" t="s">
        <v>113</v>
      </c>
      <c r="H10" s="21" t="s">
        <v>109</v>
      </c>
    </row>
    <row r="11" ht="24" customHeight="1" spans="1:8">
      <c r="A11" s="15">
        <v>5</v>
      </c>
      <c r="B11" s="16" t="s">
        <v>110</v>
      </c>
      <c r="C11" s="17" t="s">
        <v>118</v>
      </c>
      <c r="D11" s="18" t="s">
        <v>119</v>
      </c>
      <c r="E11" s="19">
        <v>10</v>
      </c>
      <c r="F11" s="14" t="s">
        <v>107</v>
      </c>
      <c r="G11" s="20" t="s">
        <v>113</v>
      </c>
      <c r="H11" s="21" t="s">
        <v>109</v>
      </c>
    </row>
    <row r="12" ht="24" customHeight="1" spans="1:8">
      <c r="A12" s="15">
        <v>6</v>
      </c>
      <c r="B12" s="16" t="s">
        <v>110</v>
      </c>
      <c r="C12" s="17" t="s">
        <v>120</v>
      </c>
      <c r="D12" s="18" t="s">
        <v>121</v>
      </c>
      <c r="E12" s="19">
        <v>10</v>
      </c>
      <c r="F12" s="14" t="s">
        <v>107</v>
      </c>
      <c r="G12" s="20" t="s">
        <v>113</v>
      </c>
      <c r="H12" s="21" t="s">
        <v>109</v>
      </c>
    </row>
    <row r="13" ht="24" customHeight="1" spans="1:8">
      <c r="A13" s="15">
        <v>7</v>
      </c>
      <c r="B13" s="16" t="s">
        <v>110</v>
      </c>
      <c r="C13" s="17" t="s">
        <v>122</v>
      </c>
      <c r="D13" s="18" t="s">
        <v>123</v>
      </c>
      <c r="E13" s="19">
        <v>10</v>
      </c>
      <c r="F13" s="14" t="s">
        <v>107</v>
      </c>
      <c r="G13" s="20" t="s">
        <v>113</v>
      </c>
      <c r="H13" s="21" t="s">
        <v>109</v>
      </c>
    </row>
    <row r="14" ht="24" customHeight="1" spans="1:8">
      <c r="A14" s="15">
        <v>8</v>
      </c>
      <c r="B14" s="16" t="s">
        <v>110</v>
      </c>
      <c r="C14" s="17" t="s">
        <v>124</v>
      </c>
      <c r="D14" s="18" t="s">
        <v>125</v>
      </c>
      <c r="E14" s="19">
        <v>10</v>
      </c>
      <c r="F14" s="14" t="s">
        <v>107</v>
      </c>
      <c r="G14" s="20" t="s">
        <v>113</v>
      </c>
      <c r="H14" s="21" t="s">
        <v>109</v>
      </c>
    </row>
    <row r="15" ht="24" customHeight="1" spans="1:8">
      <c r="A15" s="15">
        <v>9</v>
      </c>
      <c r="B15" s="16" t="s">
        <v>110</v>
      </c>
      <c r="C15" s="17" t="s">
        <v>126</v>
      </c>
      <c r="D15" s="18" t="s">
        <v>127</v>
      </c>
      <c r="E15" s="19">
        <v>15</v>
      </c>
      <c r="F15" s="14" t="s">
        <v>107</v>
      </c>
      <c r="G15" s="20" t="s">
        <v>113</v>
      </c>
      <c r="H15" s="21" t="s">
        <v>109</v>
      </c>
    </row>
    <row r="16" ht="24" customHeight="1" spans="1:8">
      <c r="A16" s="15">
        <v>10</v>
      </c>
      <c r="B16" s="16" t="s">
        <v>110</v>
      </c>
      <c r="C16" s="17" t="s">
        <v>128</v>
      </c>
      <c r="D16" s="18" t="s">
        <v>129</v>
      </c>
      <c r="E16" s="19">
        <v>10</v>
      </c>
      <c r="F16" s="14" t="s">
        <v>107</v>
      </c>
      <c r="G16" s="20" t="s">
        <v>113</v>
      </c>
      <c r="H16" s="21" t="s">
        <v>109</v>
      </c>
    </row>
    <row r="17" ht="24" customHeight="1" spans="1:8">
      <c r="A17" s="15">
        <v>11</v>
      </c>
      <c r="B17" s="16" t="s">
        <v>110</v>
      </c>
      <c r="C17" s="17" t="s">
        <v>130</v>
      </c>
      <c r="D17" s="18" t="s">
        <v>131</v>
      </c>
      <c r="E17" s="19">
        <v>10</v>
      </c>
      <c r="F17" s="14" t="s">
        <v>107</v>
      </c>
      <c r="G17" s="20" t="s">
        <v>113</v>
      </c>
      <c r="H17" s="21" t="s">
        <v>109</v>
      </c>
    </row>
    <row r="18" ht="24" customHeight="1" spans="1:8">
      <c r="A18" s="15">
        <v>12</v>
      </c>
      <c r="B18" s="16" t="s">
        <v>110</v>
      </c>
      <c r="C18" s="17" t="s">
        <v>132</v>
      </c>
      <c r="D18" s="18" t="s">
        <v>133</v>
      </c>
      <c r="E18" s="19">
        <v>10</v>
      </c>
      <c r="F18" s="14" t="s">
        <v>107</v>
      </c>
      <c r="G18" s="20" t="s">
        <v>113</v>
      </c>
      <c r="H18" s="21" t="s">
        <v>109</v>
      </c>
    </row>
    <row r="19" ht="24" customHeight="1" spans="1:8">
      <c r="A19" s="15">
        <v>13</v>
      </c>
      <c r="B19" s="16" t="s">
        <v>110</v>
      </c>
      <c r="C19" s="17" t="s">
        <v>134</v>
      </c>
      <c r="D19" s="18" t="s">
        <v>135</v>
      </c>
      <c r="E19" s="19">
        <v>12</v>
      </c>
      <c r="F19" s="14" t="s">
        <v>107</v>
      </c>
      <c r="G19" s="20" t="s">
        <v>113</v>
      </c>
      <c r="H19" s="21" t="s">
        <v>109</v>
      </c>
    </row>
    <row r="20" ht="24" customHeight="1" spans="1:8">
      <c r="A20" s="15">
        <v>14</v>
      </c>
      <c r="B20" s="16" t="s">
        <v>110</v>
      </c>
      <c r="C20" s="17" t="s">
        <v>136</v>
      </c>
      <c r="D20" s="18" t="s">
        <v>137</v>
      </c>
      <c r="E20" s="19">
        <v>12</v>
      </c>
      <c r="F20" s="14" t="s">
        <v>107</v>
      </c>
      <c r="G20" s="20" t="s">
        <v>113</v>
      </c>
      <c r="H20" s="21" t="s">
        <v>109</v>
      </c>
    </row>
    <row r="21" ht="24" customHeight="1" spans="1:8">
      <c r="A21" s="15">
        <v>15</v>
      </c>
      <c r="B21" s="16" t="s">
        <v>110</v>
      </c>
      <c r="C21" s="17" t="s">
        <v>138</v>
      </c>
      <c r="D21" s="18" t="s">
        <v>139</v>
      </c>
      <c r="E21" s="19">
        <v>12</v>
      </c>
      <c r="F21" s="14" t="s">
        <v>107</v>
      </c>
      <c r="G21" s="20" t="s">
        <v>113</v>
      </c>
      <c r="H21" s="21" t="s">
        <v>109</v>
      </c>
    </row>
    <row r="22" ht="24" customHeight="1" spans="1:8">
      <c r="A22" s="15">
        <v>16</v>
      </c>
      <c r="B22" s="16" t="s">
        <v>110</v>
      </c>
      <c r="C22" s="17" t="s">
        <v>140</v>
      </c>
      <c r="D22" s="18" t="s">
        <v>141</v>
      </c>
      <c r="E22" s="19">
        <v>12</v>
      </c>
      <c r="F22" s="14" t="s">
        <v>107</v>
      </c>
      <c r="G22" s="20" t="s">
        <v>113</v>
      </c>
      <c r="H22" s="21" t="s">
        <v>109</v>
      </c>
    </row>
    <row r="23" ht="24" customHeight="1" spans="1:8">
      <c r="A23" s="15">
        <v>17</v>
      </c>
      <c r="B23" s="16" t="s">
        <v>110</v>
      </c>
      <c r="C23" s="17" t="s">
        <v>142</v>
      </c>
      <c r="D23" s="18" t="s">
        <v>143</v>
      </c>
      <c r="E23" s="19">
        <v>10</v>
      </c>
      <c r="F23" s="14" t="s">
        <v>107</v>
      </c>
      <c r="G23" s="20" t="s">
        <v>113</v>
      </c>
      <c r="H23" s="21" t="s">
        <v>109</v>
      </c>
    </row>
    <row r="24" ht="24" customHeight="1" spans="1:8">
      <c r="A24" s="15">
        <v>18</v>
      </c>
      <c r="B24" s="16" t="s">
        <v>110</v>
      </c>
      <c r="C24" s="17" t="s">
        <v>144</v>
      </c>
      <c r="D24" s="18" t="s">
        <v>145</v>
      </c>
      <c r="E24" s="19">
        <v>10</v>
      </c>
      <c r="F24" s="14" t="s">
        <v>107</v>
      </c>
      <c r="G24" s="20" t="s">
        <v>113</v>
      </c>
      <c r="H24" s="21" t="s">
        <v>109</v>
      </c>
    </row>
    <row r="25" ht="24" customHeight="1" spans="1:8">
      <c r="A25" s="15">
        <v>19</v>
      </c>
      <c r="B25" s="16" t="s">
        <v>110</v>
      </c>
      <c r="C25" s="17" t="s">
        <v>146</v>
      </c>
      <c r="D25" s="18" t="s">
        <v>147</v>
      </c>
      <c r="E25" s="19">
        <v>10</v>
      </c>
      <c r="F25" s="14" t="s">
        <v>107</v>
      </c>
      <c r="G25" s="20" t="s">
        <v>113</v>
      </c>
      <c r="H25" s="21" t="s">
        <v>109</v>
      </c>
    </row>
    <row r="26" ht="24" customHeight="1" spans="1:8">
      <c r="A26" s="15">
        <v>20</v>
      </c>
      <c r="B26" s="16" t="s">
        <v>110</v>
      </c>
      <c r="C26" s="17" t="s">
        <v>148</v>
      </c>
      <c r="D26" s="18" t="s">
        <v>149</v>
      </c>
      <c r="E26" s="19">
        <v>20</v>
      </c>
      <c r="F26" s="14" t="s">
        <v>107</v>
      </c>
      <c r="G26" s="20" t="s">
        <v>113</v>
      </c>
      <c r="H26" s="21" t="s">
        <v>109</v>
      </c>
    </row>
    <row r="27" ht="24" customHeight="1" spans="1:8">
      <c r="A27" s="15">
        <v>21</v>
      </c>
      <c r="B27" s="16" t="s">
        <v>110</v>
      </c>
      <c r="C27" s="17" t="s">
        <v>150</v>
      </c>
      <c r="D27" s="18" t="s">
        <v>151</v>
      </c>
      <c r="E27" s="19">
        <v>10</v>
      </c>
      <c r="F27" s="14" t="s">
        <v>107</v>
      </c>
      <c r="G27" s="20" t="s">
        <v>113</v>
      </c>
      <c r="H27" s="21" t="s">
        <v>109</v>
      </c>
    </row>
    <row r="28" ht="24" customHeight="1" spans="1:8">
      <c r="A28" s="15">
        <v>22</v>
      </c>
      <c r="B28" s="16" t="s">
        <v>110</v>
      </c>
      <c r="C28" s="17" t="s">
        <v>152</v>
      </c>
      <c r="D28" s="18" t="s">
        <v>153</v>
      </c>
      <c r="E28" s="19">
        <v>20</v>
      </c>
      <c r="F28" s="14" t="s">
        <v>107</v>
      </c>
      <c r="G28" s="20" t="s">
        <v>113</v>
      </c>
      <c r="H28" s="21" t="s">
        <v>109</v>
      </c>
    </row>
    <row r="29" ht="24" customHeight="1" spans="1:8">
      <c r="A29" s="15">
        <v>23</v>
      </c>
      <c r="B29" s="16" t="s">
        <v>110</v>
      </c>
      <c r="C29" s="17" t="s">
        <v>154</v>
      </c>
      <c r="D29" s="18" t="s">
        <v>155</v>
      </c>
      <c r="E29" s="19">
        <v>10</v>
      </c>
      <c r="F29" s="14" t="s">
        <v>107</v>
      </c>
      <c r="G29" s="20" t="s">
        <v>113</v>
      </c>
      <c r="H29" s="21" t="s">
        <v>109</v>
      </c>
    </row>
    <row r="30" ht="24" customHeight="1" spans="1:8">
      <c r="A30" s="15">
        <v>24</v>
      </c>
      <c r="B30" s="16" t="s">
        <v>110</v>
      </c>
      <c r="C30" s="17" t="s">
        <v>156</v>
      </c>
      <c r="D30" s="18" t="s">
        <v>157</v>
      </c>
      <c r="E30" s="19">
        <v>15</v>
      </c>
      <c r="F30" s="14" t="s">
        <v>107</v>
      </c>
      <c r="G30" s="20" t="s">
        <v>113</v>
      </c>
      <c r="H30" s="21" t="s">
        <v>109</v>
      </c>
    </row>
    <row r="31" ht="24" customHeight="1" spans="1:8">
      <c r="A31" s="15">
        <v>25</v>
      </c>
      <c r="B31" s="16" t="s">
        <v>110</v>
      </c>
      <c r="C31" s="17" t="s">
        <v>158</v>
      </c>
      <c r="D31" s="18" t="s">
        <v>159</v>
      </c>
      <c r="E31" s="19">
        <v>10</v>
      </c>
      <c r="F31" s="14" t="s">
        <v>107</v>
      </c>
      <c r="G31" s="20" t="s">
        <v>113</v>
      </c>
      <c r="H31" s="21" t="s">
        <v>109</v>
      </c>
    </row>
    <row r="32" ht="24" customHeight="1" spans="1:8">
      <c r="A32" s="15">
        <v>26</v>
      </c>
      <c r="B32" s="16" t="s">
        <v>110</v>
      </c>
      <c r="C32" s="17" t="s">
        <v>160</v>
      </c>
      <c r="D32" s="18" t="s">
        <v>161</v>
      </c>
      <c r="E32" s="19">
        <v>20</v>
      </c>
      <c r="F32" s="14" t="s">
        <v>107</v>
      </c>
      <c r="G32" s="20" t="s">
        <v>113</v>
      </c>
      <c r="H32" s="21" t="s">
        <v>109</v>
      </c>
    </row>
    <row r="33" ht="24" customHeight="1" spans="1:8">
      <c r="A33" s="15">
        <v>27</v>
      </c>
      <c r="B33" s="16" t="s">
        <v>110</v>
      </c>
      <c r="C33" s="17" t="s">
        <v>162</v>
      </c>
      <c r="D33" s="18" t="s">
        <v>163</v>
      </c>
      <c r="E33" s="19">
        <v>10</v>
      </c>
      <c r="F33" s="14" t="s">
        <v>107</v>
      </c>
      <c r="G33" s="20" t="s">
        <v>113</v>
      </c>
      <c r="H33" s="21" t="s">
        <v>109</v>
      </c>
    </row>
    <row r="34" ht="24" customHeight="1" spans="1:8">
      <c r="A34" s="15">
        <v>28</v>
      </c>
      <c r="B34" s="16" t="s">
        <v>110</v>
      </c>
      <c r="C34" s="17" t="s">
        <v>130</v>
      </c>
      <c r="D34" s="18" t="s">
        <v>164</v>
      </c>
      <c r="E34" s="19">
        <v>10</v>
      </c>
      <c r="F34" s="14" t="s">
        <v>107</v>
      </c>
      <c r="G34" s="20" t="s">
        <v>113</v>
      </c>
      <c r="H34" s="21" t="s">
        <v>109</v>
      </c>
    </row>
    <row r="35" ht="24" customHeight="1" spans="1:8">
      <c r="A35" s="15">
        <v>29</v>
      </c>
      <c r="B35" s="16" t="s">
        <v>110</v>
      </c>
      <c r="C35" s="17" t="s">
        <v>165</v>
      </c>
      <c r="D35" s="18" t="s">
        <v>166</v>
      </c>
      <c r="E35" s="19">
        <v>10</v>
      </c>
      <c r="F35" s="14" t="s">
        <v>107</v>
      </c>
      <c r="G35" s="20" t="s">
        <v>113</v>
      </c>
      <c r="H35" s="21" t="s">
        <v>109</v>
      </c>
    </row>
    <row r="36" ht="24" customHeight="1" spans="1:8">
      <c r="A36" s="15">
        <v>30</v>
      </c>
      <c r="B36" s="16" t="s">
        <v>110</v>
      </c>
      <c r="C36" s="17" t="s">
        <v>167</v>
      </c>
      <c r="D36" s="18" t="s">
        <v>168</v>
      </c>
      <c r="E36" s="19">
        <v>10</v>
      </c>
      <c r="F36" s="14" t="s">
        <v>107</v>
      </c>
      <c r="G36" s="20" t="s">
        <v>113</v>
      </c>
      <c r="H36" s="21" t="s">
        <v>109</v>
      </c>
    </row>
    <row r="37" ht="24" customHeight="1" spans="1:8">
      <c r="A37" s="15">
        <v>31</v>
      </c>
      <c r="B37" s="16" t="s">
        <v>110</v>
      </c>
      <c r="C37" s="17" t="s">
        <v>169</v>
      </c>
      <c r="D37" s="18" t="s">
        <v>170</v>
      </c>
      <c r="E37" s="19">
        <v>10</v>
      </c>
      <c r="F37" s="14" t="s">
        <v>107</v>
      </c>
      <c r="G37" s="20" t="s">
        <v>113</v>
      </c>
      <c r="H37" s="21" t="s">
        <v>109</v>
      </c>
    </row>
    <row r="38" ht="24" customHeight="1" spans="1:8">
      <c r="A38" s="15">
        <v>32</v>
      </c>
      <c r="B38" s="16" t="s">
        <v>110</v>
      </c>
      <c r="C38" s="17" t="s">
        <v>171</v>
      </c>
      <c r="D38" s="18" t="s">
        <v>172</v>
      </c>
      <c r="E38" s="19">
        <v>10</v>
      </c>
      <c r="F38" s="14" t="s">
        <v>107</v>
      </c>
      <c r="G38" s="20" t="s">
        <v>113</v>
      </c>
      <c r="H38" s="21" t="s">
        <v>109</v>
      </c>
    </row>
    <row r="39" ht="24" customHeight="1" spans="1:8">
      <c r="A39" s="15">
        <v>33</v>
      </c>
      <c r="B39" s="16" t="s">
        <v>110</v>
      </c>
      <c r="C39" s="17" t="s">
        <v>173</v>
      </c>
      <c r="D39" s="18" t="s">
        <v>174</v>
      </c>
      <c r="E39" s="19">
        <v>10</v>
      </c>
      <c r="F39" s="14" t="s">
        <v>107</v>
      </c>
      <c r="G39" s="20" t="s">
        <v>113</v>
      </c>
      <c r="H39" s="21" t="s">
        <v>109</v>
      </c>
    </row>
    <row r="40" ht="24" customHeight="1" spans="1:8">
      <c r="A40" s="15">
        <v>34</v>
      </c>
      <c r="B40" s="16" t="s">
        <v>110</v>
      </c>
      <c r="C40" s="17" t="s">
        <v>114</v>
      </c>
      <c r="D40" s="18" t="s">
        <v>175</v>
      </c>
      <c r="E40" s="19">
        <v>10</v>
      </c>
      <c r="F40" s="14" t="s">
        <v>107</v>
      </c>
      <c r="G40" s="20" t="s">
        <v>113</v>
      </c>
      <c r="H40" s="21" t="s">
        <v>109</v>
      </c>
    </row>
    <row r="41" ht="23" customHeight="1" spans="1:8">
      <c r="A41" s="15">
        <v>35</v>
      </c>
      <c r="B41" s="16" t="s">
        <v>110</v>
      </c>
      <c r="C41" s="17" t="s">
        <v>176</v>
      </c>
      <c r="D41" s="18" t="s">
        <v>177</v>
      </c>
      <c r="E41" s="19">
        <v>10</v>
      </c>
      <c r="F41" s="14" t="s">
        <v>107</v>
      </c>
      <c r="G41" s="20" t="s">
        <v>113</v>
      </c>
      <c r="H41" s="21" t="s">
        <v>109</v>
      </c>
    </row>
    <row r="42" ht="40" customHeight="1" spans="1:8">
      <c r="A42" s="15">
        <v>36</v>
      </c>
      <c r="B42" s="16" t="s">
        <v>110</v>
      </c>
      <c r="C42" s="17" t="s">
        <v>178</v>
      </c>
      <c r="D42" s="18" t="s">
        <v>179</v>
      </c>
      <c r="E42" s="19">
        <v>78</v>
      </c>
      <c r="F42" s="14" t="s">
        <v>107</v>
      </c>
      <c r="G42" s="20" t="s">
        <v>180</v>
      </c>
      <c r="H42" s="21" t="s">
        <v>109</v>
      </c>
    </row>
    <row r="43" ht="27" customHeight="1" spans="1:8">
      <c r="A43" s="15">
        <v>37</v>
      </c>
      <c r="B43" s="16" t="s">
        <v>110</v>
      </c>
      <c r="C43" s="17" t="s">
        <v>181</v>
      </c>
      <c r="D43" s="18" t="s">
        <v>182</v>
      </c>
      <c r="E43" s="22">
        <v>5.907</v>
      </c>
      <c r="F43" s="14" t="s">
        <v>107</v>
      </c>
      <c r="G43" s="20" t="s">
        <v>183</v>
      </c>
      <c r="H43" s="21" t="s">
        <v>109</v>
      </c>
    </row>
    <row r="44" ht="24" customHeight="1" spans="1:8">
      <c r="A44" s="15">
        <v>38</v>
      </c>
      <c r="B44" s="16" t="s">
        <v>110</v>
      </c>
      <c r="C44" s="17" t="s">
        <v>184</v>
      </c>
      <c r="D44" s="18" t="s">
        <v>185</v>
      </c>
      <c r="E44" s="22">
        <v>5.907</v>
      </c>
      <c r="F44" s="14" t="s">
        <v>107</v>
      </c>
      <c r="G44" s="20" t="s">
        <v>183</v>
      </c>
      <c r="H44" s="21" t="s">
        <v>109</v>
      </c>
    </row>
    <row r="45" ht="24" customHeight="1" spans="1:8">
      <c r="A45" s="15">
        <v>39</v>
      </c>
      <c r="B45" s="16" t="s">
        <v>110</v>
      </c>
      <c r="C45" s="17" t="s">
        <v>186</v>
      </c>
      <c r="D45" s="18" t="s">
        <v>187</v>
      </c>
      <c r="E45" s="22">
        <v>5.907</v>
      </c>
      <c r="F45" s="14" t="s">
        <v>107</v>
      </c>
      <c r="G45" s="20" t="s">
        <v>183</v>
      </c>
      <c r="H45" s="21" t="s">
        <v>109</v>
      </c>
    </row>
    <row r="46" ht="38" customHeight="1" spans="1:8">
      <c r="A46" s="15">
        <v>40</v>
      </c>
      <c r="B46" s="16" t="s">
        <v>110</v>
      </c>
      <c r="C46" s="17" t="s">
        <v>188</v>
      </c>
      <c r="D46" s="18" t="s">
        <v>189</v>
      </c>
      <c r="E46" s="22">
        <v>30</v>
      </c>
      <c r="F46" s="14" t="s">
        <v>107</v>
      </c>
      <c r="G46" s="20" t="s">
        <v>190</v>
      </c>
      <c r="H46" s="21" t="s">
        <v>191</v>
      </c>
    </row>
    <row r="47" ht="38" customHeight="1" spans="1:8">
      <c r="A47" s="15">
        <v>41</v>
      </c>
      <c r="B47" s="23" t="s">
        <v>110</v>
      </c>
      <c r="C47" s="17" t="s">
        <v>192</v>
      </c>
      <c r="D47" s="18" t="s">
        <v>193</v>
      </c>
      <c r="E47" s="19">
        <v>100</v>
      </c>
      <c r="F47" s="14" t="s">
        <v>107</v>
      </c>
      <c r="G47" s="20" t="s">
        <v>194</v>
      </c>
      <c r="H47" s="21" t="s">
        <v>191</v>
      </c>
    </row>
    <row r="48" ht="336" customHeight="1" spans="1:8">
      <c r="A48" s="15">
        <v>42</v>
      </c>
      <c r="B48" s="23" t="s">
        <v>110</v>
      </c>
      <c r="C48" s="17" t="s">
        <v>195</v>
      </c>
      <c r="D48" s="18" t="s">
        <v>196</v>
      </c>
      <c r="E48" s="19">
        <v>440</v>
      </c>
      <c r="F48" s="14" t="s">
        <v>197</v>
      </c>
      <c r="G48" s="20" t="s">
        <v>183</v>
      </c>
      <c r="H48" s="21" t="s">
        <v>191</v>
      </c>
    </row>
    <row r="49" ht="27" customHeight="1" spans="1:8">
      <c r="A49" s="15">
        <v>43</v>
      </c>
      <c r="B49" s="16" t="s">
        <v>198</v>
      </c>
      <c r="C49" s="17" t="s">
        <v>199</v>
      </c>
      <c r="D49" s="18" t="s">
        <v>200</v>
      </c>
      <c r="E49" s="24">
        <v>237.1</v>
      </c>
      <c r="F49" s="14" t="s">
        <v>107</v>
      </c>
      <c r="G49" s="20" t="s">
        <v>183</v>
      </c>
      <c r="H49" s="21" t="s">
        <v>109</v>
      </c>
    </row>
    <row r="50" ht="27" customHeight="1" spans="1:8">
      <c r="A50" s="15">
        <v>44</v>
      </c>
      <c r="B50" s="16" t="s">
        <v>198</v>
      </c>
      <c r="C50" s="17" t="s">
        <v>199</v>
      </c>
      <c r="D50" s="18" t="s">
        <v>201</v>
      </c>
      <c r="E50" s="24">
        <v>266.4</v>
      </c>
      <c r="F50" s="14" t="s">
        <v>107</v>
      </c>
      <c r="G50" s="20" t="s">
        <v>183</v>
      </c>
      <c r="H50" s="21" t="s">
        <v>109</v>
      </c>
    </row>
    <row r="51" ht="27" customHeight="1" spans="1:8">
      <c r="A51" s="15">
        <v>45</v>
      </c>
      <c r="B51" s="16" t="s">
        <v>198</v>
      </c>
      <c r="C51" s="17" t="s">
        <v>199</v>
      </c>
      <c r="D51" s="18" t="s">
        <v>202</v>
      </c>
      <c r="E51" s="24">
        <v>228.8</v>
      </c>
      <c r="F51" s="14" t="s">
        <v>107</v>
      </c>
      <c r="G51" s="20" t="s">
        <v>183</v>
      </c>
      <c r="H51" s="21" t="s">
        <v>109</v>
      </c>
    </row>
    <row r="52" ht="23" customHeight="1" spans="1:8">
      <c r="A52" s="15">
        <v>46</v>
      </c>
      <c r="B52" s="16" t="s">
        <v>198</v>
      </c>
      <c r="C52" s="17" t="s">
        <v>203</v>
      </c>
      <c r="D52" s="18" t="s">
        <v>204</v>
      </c>
      <c r="E52" s="24">
        <v>0.4</v>
      </c>
      <c r="F52" s="14" t="s">
        <v>107</v>
      </c>
      <c r="G52" s="20" t="s">
        <v>183</v>
      </c>
      <c r="H52" s="21" t="s">
        <v>109</v>
      </c>
    </row>
    <row r="53" ht="23" customHeight="1" spans="1:8">
      <c r="A53" s="15">
        <v>47</v>
      </c>
      <c r="B53" s="16" t="s">
        <v>198</v>
      </c>
      <c r="C53" s="17" t="s">
        <v>203</v>
      </c>
      <c r="D53" s="18" t="s">
        <v>205</v>
      </c>
      <c r="E53" s="24">
        <v>6</v>
      </c>
      <c r="F53" s="14" t="s">
        <v>107</v>
      </c>
      <c r="G53" s="20" t="s">
        <v>183</v>
      </c>
      <c r="H53" s="21" t="s">
        <v>109</v>
      </c>
    </row>
    <row r="54" ht="27" customHeight="1" spans="1:8">
      <c r="A54" s="15">
        <v>48</v>
      </c>
      <c r="B54" s="16" t="s">
        <v>198</v>
      </c>
      <c r="C54" s="17" t="s">
        <v>128</v>
      </c>
      <c r="D54" s="18" t="s">
        <v>206</v>
      </c>
      <c r="E54" s="24">
        <v>0.9</v>
      </c>
      <c r="F54" s="14" t="s">
        <v>107</v>
      </c>
      <c r="G54" s="20" t="s">
        <v>183</v>
      </c>
      <c r="H54" s="21" t="s">
        <v>109</v>
      </c>
    </row>
    <row r="55" ht="26" customHeight="1" spans="1:8">
      <c r="A55" s="15">
        <v>49</v>
      </c>
      <c r="B55" s="16" t="s">
        <v>198</v>
      </c>
      <c r="C55" s="17" t="s">
        <v>128</v>
      </c>
      <c r="D55" s="18" t="s">
        <v>207</v>
      </c>
      <c r="E55" s="24">
        <v>102.6</v>
      </c>
      <c r="F55" s="14" t="s">
        <v>107</v>
      </c>
      <c r="G55" s="20" t="s">
        <v>183</v>
      </c>
      <c r="H55" s="21" t="s">
        <v>109</v>
      </c>
    </row>
    <row r="56" ht="27" customHeight="1" spans="1:8">
      <c r="A56" s="15">
        <v>50</v>
      </c>
      <c r="B56" s="16" t="s">
        <v>198</v>
      </c>
      <c r="C56" s="17" t="s">
        <v>195</v>
      </c>
      <c r="D56" s="18" t="s">
        <v>208</v>
      </c>
      <c r="E56" s="24">
        <v>30</v>
      </c>
      <c r="F56" s="14" t="s">
        <v>107</v>
      </c>
      <c r="G56" s="20" t="s">
        <v>183</v>
      </c>
      <c r="H56" s="21" t="s">
        <v>109</v>
      </c>
    </row>
    <row r="57" ht="27" customHeight="1" spans="1:8">
      <c r="A57" s="15">
        <v>51</v>
      </c>
      <c r="B57" s="16" t="s">
        <v>198</v>
      </c>
      <c r="C57" s="17" t="s">
        <v>209</v>
      </c>
      <c r="D57" s="18" t="s">
        <v>210</v>
      </c>
      <c r="E57" s="24">
        <v>36.8</v>
      </c>
      <c r="F57" s="14" t="s">
        <v>107</v>
      </c>
      <c r="G57" s="20" t="s">
        <v>183</v>
      </c>
      <c r="H57" s="21" t="s">
        <v>109</v>
      </c>
    </row>
    <row r="58" ht="24" customHeight="1" spans="1:8">
      <c r="A58" s="15">
        <v>52</v>
      </c>
      <c r="B58" s="16" t="s">
        <v>198</v>
      </c>
      <c r="C58" s="17" t="s">
        <v>211</v>
      </c>
      <c r="D58" s="18" t="s">
        <v>212</v>
      </c>
      <c r="E58" s="24">
        <v>2</v>
      </c>
      <c r="F58" s="14" t="s">
        <v>107</v>
      </c>
      <c r="G58" s="20" t="s">
        <v>183</v>
      </c>
      <c r="H58" s="21" t="s">
        <v>109</v>
      </c>
    </row>
    <row r="59" ht="27" customHeight="1" spans="1:8">
      <c r="A59" s="15">
        <v>53</v>
      </c>
      <c r="B59" s="16" t="s">
        <v>198</v>
      </c>
      <c r="C59" s="17" t="s">
        <v>213</v>
      </c>
      <c r="D59" s="18" t="s">
        <v>214</v>
      </c>
      <c r="E59" s="24">
        <v>20.6</v>
      </c>
      <c r="F59" s="14" t="s">
        <v>107</v>
      </c>
      <c r="G59" s="20" t="s">
        <v>183</v>
      </c>
      <c r="H59" s="21" t="s">
        <v>109</v>
      </c>
    </row>
    <row r="60" ht="24" customHeight="1" spans="1:8">
      <c r="A60" s="15">
        <v>54</v>
      </c>
      <c r="B60" s="16" t="s">
        <v>198</v>
      </c>
      <c r="C60" s="17" t="s">
        <v>215</v>
      </c>
      <c r="D60" s="18" t="s">
        <v>216</v>
      </c>
      <c r="E60" s="24">
        <v>20.2</v>
      </c>
      <c r="F60" s="14" t="s">
        <v>107</v>
      </c>
      <c r="G60" s="20" t="s">
        <v>183</v>
      </c>
      <c r="H60" s="21" t="s">
        <v>109</v>
      </c>
    </row>
    <row r="61" ht="24" customHeight="1" spans="1:8">
      <c r="A61" s="15">
        <v>55</v>
      </c>
      <c r="B61" s="16" t="s">
        <v>198</v>
      </c>
      <c r="C61" s="17" t="s">
        <v>217</v>
      </c>
      <c r="D61" s="18" t="s">
        <v>218</v>
      </c>
      <c r="E61" s="24">
        <v>5.8</v>
      </c>
      <c r="F61" s="14" t="s">
        <v>107</v>
      </c>
      <c r="G61" s="20" t="s">
        <v>183</v>
      </c>
      <c r="H61" s="21" t="s">
        <v>109</v>
      </c>
    </row>
    <row r="62" ht="24" customHeight="1" spans="1:8">
      <c r="A62" s="15">
        <v>56</v>
      </c>
      <c r="B62" s="16" t="s">
        <v>198</v>
      </c>
      <c r="C62" s="17" t="s">
        <v>219</v>
      </c>
      <c r="D62" s="18" t="s">
        <v>220</v>
      </c>
      <c r="E62" s="24">
        <v>123.3</v>
      </c>
      <c r="F62" s="14" t="s">
        <v>107</v>
      </c>
      <c r="G62" s="20" t="s">
        <v>183</v>
      </c>
      <c r="H62" s="21" t="s">
        <v>109</v>
      </c>
    </row>
    <row r="63" ht="30" customHeight="1" spans="1:8">
      <c r="A63" s="15">
        <v>57</v>
      </c>
      <c r="B63" s="16" t="s">
        <v>198</v>
      </c>
      <c r="C63" s="17" t="s">
        <v>219</v>
      </c>
      <c r="D63" s="18" t="s">
        <v>221</v>
      </c>
      <c r="E63" s="24">
        <v>135.8</v>
      </c>
      <c r="F63" s="14" t="s">
        <v>107</v>
      </c>
      <c r="G63" s="20" t="s">
        <v>183</v>
      </c>
      <c r="H63" s="21" t="s">
        <v>109</v>
      </c>
    </row>
    <row r="64" ht="28" customHeight="1" spans="1:8">
      <c r="A64" s="15">
        <v>58</v>
      </c>
      <c r="B64" s="16" t="s">
        <v>198</v>
      </c>
      <c r="C64" s="17" t="s">
        <v>219</v>
      </c>
      <c r="D64" s="18" t="s">
        <v>222</v>
      </c>
      <c r="E64" s="19">
        <v>205.2</v>
      </c>
      <c r="F64" s="14" t="s">
        <v>107</v>
      </c>
      <c r="G64" s="20" t="s">
        <v>183</v>
      </c>
      <c r="H64" s="21" t="s">
        <v>109</v>
      </c>
    </row>
    <row r="65" ht="28" customHeight="1" spans="1:8">
      <c r="A65" s="15">
        <v>59</v>
      </c>
      <c r="B65" s="16" t="s">
        <v>198</v>
      </c>
      <c r="C65" s="17" t="s">
        <v>219</v>
      </c>
      <c r="D65" s="18" t="s">
        <v>223</v>
      </c>
      <c r="E65" s="19">
        <v>50</v>
      </c>
      <c r="F65" s="14" t="s">
        <v>107</v>
      </c>
      <c r="G65" s="20" t="s">
        <v>183</v>
      </c>
      <c r="H65" s="21" t="s">
        <v>109</v>
      </c>
    </row>
    <row r="66" ht="24" customHeight="1" spans="1:8">
      <c r="A66" s="15">
        <v>60</v>
      </c>
      <c r="B66" s="16" t="s">
        <v>198</v>
      </c>
      <c r="C66" s="17" t="s">
        <v>219</v>
      </c>
      <c r="D66" s="18" t="s">
        <v>224</v>
      </c>
      <c r="E66" s="19">
        <v>97</v>
      </c>
      <c r="F66" s="14" t="s">
        <v>107</v>
      </c>
      <c r="G66" s="20" t="s">
        <v>225</v>
      </c>
      <c r="H66" s="21" t="s">
        <v>109</v>
      </c>
    </row>
    <row r="67" ht="38" customHeight="1" spans="1:8">
      <c r="A67" s="15">
        <v>61</v>
      </c>
      <c r="B67" s="16" t="s">
        <v>198</v>
      </c>
      <c r="C67" s="17" t="s">
        <v>226</v>
      </c>
      <c r="D67" s="18" t="s">
        <v>227</v>
      </c>
      <c r="E67" s="19">
        <v>40.5</v>
      </c>
      <c r="F67" s="14" t="s">
        <v>107</v>
      </c>
      <c r="G67" s="20" t="s">
        <v>108</v>
      </c>
      <c r="H67" s="21" t="s">
        <v>109</v>
      </c>
    </row>
    <row r="68" ht="230" customHeight="1" spans="1:8">
      <c r="A68" s="15">
        <v>62</v>
      </c>
      <c r="B68" s="16" t="s">
        <v>198</v>
      </c>
      <c r="C68" s="17" t="s">
        <v>195</v>
      </c>
      <c r="D68" s="18" t="s">
        <v>228</v>
      </c>
      <c r="E68" s="19">
        <v>3742</v>
      </c>
      <c r="F68" s="14" t="s">
        <v>229</v>
      </c>
      <c r="G68" s="20" t="s">
        <v>183</v>
      </c>
      <c r="H68" s="21" t="s">
        <v>109</v>
      </c>
    </row>
    <row r="69" ht="201" customHeight="1" spans="1:8">
      <c r="A69" s="15">
        <v>63</v>
      </c>
      <c r="B69" s="16" t="s">
        <v>198</v>
      </c>
      <c r="C69" s="17" t="s">
        <v>195</v>
      </c>
      <c r="D69" s="18" t="s">
        <v>230</v>
      </c>
      <c r="E69" s="19">
        <v>467.75</v>
      </c>
      <c r="F69" s="14" t="s">
        <v>231</v>
      </c>
      <c r="G69" s="20" t="s">
        <v>183</v>
      </c>
      <c r="H69" s="21" t="s">
        <v>109</v>
      </c>
    </row>
    <row r="70" ht="162" customHeight="1" spans="1:8">
      <c r="A70" s="15">
        <v>64</v>
      </c>
      <c r="B70" s="16" t="s">
        <v>198</v>
      </c>
      <c r="C70" s="17" t="s">
        <v>232</v>
      </c>
      <c r="D70" s="18" t="s">
        <v>233</v>
      </c>
      <c r="E70" s="19">
        <v>551.9</v>
      </c>
      <c r="F70" s="14" t="s">
        <v>229</v>
      </c>
      <c r="G70" s="20" t="s">
        <v>183</v>
      </c>
      <c r="H70" s="21" t="s">
        <v>109</v>
      </c>
    </row>
    <row r="71" ht="213" customHeight="1" spans="1:8">
      <c r="A71" s="15">
        <v>65</v>
      </c>
      <c r="B71" s="16" t="s">
        <v>198</v>
      </c>
      <c r="C71" s="17" t="s">
        <v>234</v>
      </c>
      <c r="D71" s="18" t="s">
        <v>235</v>
      </c>
      <c r="E71" s="19">
        <v>352</v>
      </c>
      <c r="F71" s="14" t="s">
        <v>231</v>
      </c>
      <c r="G71" s="20" t="s">
        <v>183</v>
      </c>
      <c r="H71" s="21" t="s">
        <v>109</v>
      </c>
    </row>
    <row r="72" ht="38" customHeight="1" spans="1:8">
      <c r="A72" s="15">
        <v>66</v>
      </c>
      <c r="B72" s="16" t="s">
        <v>198</v>
      </c>
      <c r="C72" s="17" t="s">
        <v>203</v>
      </c>
      <c r="D72" s="18" t="s">
        <v>236</v>
      </c>
      <c r="E72" s="19">
        <v>36</v>
      </c>
      <c r="F72" s="14" t="s">
        <v>229</v>
      </c>
      <c r="G72" s="20" t="s">
        <v>183</v>
      </c>
      <c r="H72" s="21" t="s">
        <v>109</v>
      </c>
    </row>
    <row r="73" ht="285" customHeight="1" spans="1:8">
      <c r="A73" s="15">
        <v>67</v>
      </c>
      <c r="B73" s="16" t="s">
        <v>198</v>
      </c>
      <c r="C73" s="17" t="s">
        <v>237</v>
      </c>
      <c r="D73" s="18" t="s">
        <v>238</v>
      </c>
      <c r="E73" s="19">
        <v>3551.4</v>
      </c>
      <c r="F73" s="14" t="s">
        <v>229</v>
      </c>
      <c r="G73" s="20" t="s">
        <v>183</v>
      </c>
      <c r="H73" s="21" t="s">
        <v>109</v>
      </c>
    </row>
    <row r="74" ht="74" customHeight="1" spans="1:8">
      <c r="A74" s="15">
        <v>68</v>
      </c>
      <c r="B74" s="16" t="s">
        <v>198</v>
      </c>
      <c r="C74" s="17" t="s">
        <v>215</v>
      </c>
      <c r="D74" s="18" t="s">
        <v>239</v>
      </c>
      <c r="E74" s="19">
        <v>327</v>
      </c>
      <c r="F74" s="14" t="s">
        <v>229</v>
      </c>
      <c r="G74" s="20" t="s">
        <v>183</v>
      </c>
      <c r="H74" s="21" t="s">
        <v>109</v>
      </c>
    </row>
    <row r="75" ht="240" customHeight="1" spans="1:8">
      <c r="A75" s="15">
        <v>69</v>
      </c>
      <c r="B75" s="16" t="s">
        <v>198</v>
      </c>
      <c r="C75" s="17" t="s">
        <v>240</v>
      </c>
      <c r="D75" s="18" t="s">
        <v>241</v>
      </c>
      <c r="E75" s="19">
        <v>134.5</v>
      </c>
      <c r="F75" s="14" t="s">
        <v>229</v>
      </c>
      <c r="G75" s="20" t="s">
        <v>183</v>
      </c>
      <c r="H75" s="21" t="s">
        <v>109</v>
      </c>
    </row>
    <row r="76" ht="77" customHeight="1" spans="1:8">
      <c r="A76" s="15">
        <v>70</v>
      </c>
      <c r="B76" s="16" t="s">
        <v>198</v>
      </c>
      <c r="C76" s="17" t="s">
        <v>242</v>
      </c>
      <c r="D76" s="18" t="s">
        <v>243</v>
      </c>
      <c r="E76" s="19">
        <v>113</v>
      </c>
      <c r="F76" s="14" t="s">
        <v>244</v>
      </c>
      <c r="G76" s="20" t="s">
        <v>183</v>
      </c>
      <c r="H76" s="21" t="s">
        <v>245</v>
      </c>
    </row>
    <row r="77" ht="30" customHeight="1" spans="1:8">
      <c r="A77" s="15">
        <v>71</v>
      </c>
      <c r="B77" s="16" t="s">
        <v>246</v>
      </c>
      <c r="C77" s="17" t="s">
        <v>162</v>
      </c>
      <c r="D77" s="18" t="s">
        <v>247</v>
      </c>
      <c r="E77" s="19">
        <v>50</v>
      </c>
      <c r="F77" s="14" t="s">
        <v>107</v>
      </c>
      <c r="G77" s="20" t="s">
        <v>248</v>
      </c>
      <c r="H77" s="21" t="s">
        <v>109</v>
      </c>
    </row>
    <row r="78" ht="27" customHeight="1" spans="1:8">
      <c r="A78" s="15">
        <v>72</v>
      </c>
      <c r="B78" s="16" t="s">
        <v>246</v>
      </c>
      <c r="C78" s="17" t="s">
        <v>138</v>
      </c>
      <c r="D78" s="18" t="s">
        <v>249</v>
      </c>
      <c r="E78" s="19">
        <v>50</v>
      </c>
      <c r="F78" s="14" t="s">
        <v>107</v>
      </c>
      <c r="G78" s="20" t="s">
        <v>248</v>
      </c>
      <c r="H78" s="21" t="s">
        <v>109</v>
      </c>
    </row>
    <row r="79" ht="29" customHeight="1" spans="1:8">
      <c r="A79" s="15">
        <v>73</v>
      </c>
      <c r="B79" s="16" t="s">
        <v>246</v>
      </c>
      <c r="C79" s="17" t="s">
        <v>156</v>
      </c>
      <c r="D79" s="18" t="s">
        <v>250</v>
      </c>
      <c r="E79" s="19">
        <v>50</v>
      </c>
      <c r="F79" s="14" t="s">
        <v>107</v>
      </c>
      <c r="G79" s="20" t="s">
        <v>248</v>
      </c>
      <c r="H79" s="21" t="s">
        <v>109</v>
      </c>
    </row>
    <row r="80" ht="29" customHeight="1" spans="1:8">
      <c r="A80" s="15">
        <v>74</v>
      </c>
      <c r="B80" s="16" t="s">
        <v>246</v>
      </c>
      <c r="C80" s="17" t="s">
        <v>251</v>
      </c>
      <c r="D80" s="18" t="s">
        <v>252</v>
      </c>
      <c r="E80" s="19">
        <v>50</v>
      </c>
      <c r="F80" s="14" t="s">
        <v>107</v>
      </c>
      <c r="G80" s="20" t="s">
        <v>248</v>
      </c>
      <c r="H80" s="21" t="s">
        <v>109</v>
      </c>
    </row>
    <row r="81" ht="29" customHeight="1" spans="1:8">
      <c r="A81" s="15">
        <v>75</v>
      </c>
      <c r="B81" s="16" t="s">
        <v>246</v>
      </c>
      <c r="C81" s="17" t="s">
        <v>253</v>
      </c>
      <c r="D81" s="18" t="s">
        <v>254</v>
      </c>
      <c r="E81" s="19">
        <v>50</v>
      </c>
      <c r="F81" s="14" t="s">
        <v>107</v>
      </c>
      <c r="G81" s="20" t="s">
        <v>248</v>
      </c>
      <c r="H81" s="21" t="s">
        <v>109</v>
      </c>
    </row>
    <row r="82" ht="29" customHeight="1" spans="1:8">
      <c r="A82" s="15">
        <v>76</v>
      </c>
      <c r="B82" s="16" t="s">
        <v>246</v>
      </c>
      <c r="C82" s="17" t="s">
        <v>255</v>
      </c>
      <c r="D82" s="18" t="s">
        <v>256</v>
      </c>
      <c r="E82" s="19">
        <v>50</v>
      </c>
      <c r="F82" s="14" t="s">
        <v>107</v>
      </c>
      <c r="G82" s="20" t="s">
        <v>248</v>
      </c>
      <c r="H82" s="21" t="s">
        <v>109</v>
      </c>
    </row>
    <row r="83" ht="29" customHeight="1" spans="1:8">
      <c r="A83" s="15">
        <v>77</v>
      </c>
      <c r="B83" s="16" t="s">
        <v>246</v>
      </c>
      <c r="C83" s="17" t="s">
        <v>257</v>
      </c>
      <c r="D83" s="18" t="s">
        <v>258</v>
      </c>
      <c r="E83" s="19">
        <v>320</v>
      </c>
      <c r="F83" s="14" t="s">
        <v>229</v>
      </c>
      <c r="G83" s="20" t="s">
        <v>248</v>
      </c>
      <c r="H83" s="21" t="s">
        <v>109</v>
      </c>
    </row>
    <row r="84" ht="29" customHeight="1" spans="1:8">
      <c r="A84" s="15">
        <v>78</v>
      </c>
      <c r="B84" s="16" t="s">
        <v>246</v>
      </c>
      <c r="C84" s="17" t="s">
        <v>259</v>
      </c>
      <c r="D84" s="18" t="s">
        <v>260</v>
      </c>
      <c r="E84" s="19">
        <v>50</v>
      </c>
      <c r="F84" s="14" t="s">
        <v>229</v>
      </c>
      <c r="G84" s="20" t="s">
        <v>248</v>
      </c>
      <c r="H84" s="21" t="s">
        <v>109</v>
      </c>
    </row>
    <row r="85" ht="40" customHeight="1" spans="1:8">
      <c r="A85" s="15">
        <v>79</v>
      </c>
      <c r="B85" s="16" t="s">
        <v>261</v>
      </c>
      <c r="C85" s="17" t="s">
        <v>195</v>
      </c>
      <c r="D85" s="18" t="s">
        <v>262</v>
      </c>
      <c r="E85" s="19">
        <v>5</v>
      </c>
      <c r="F85" s="14" t="s">
        <v>107</v>
      </c>
      <c r="G85" s="20" t="s">
        <v>263</v>
      </c>
      <c r="H85" s="21" t="s">
        <v>109</v>
      </c>
    </row>
    <row r="86" ht="36" customHeight="1" spans="1:8">
      <c r="A86" s="15">
        <v>80</v>
      </c>
      <c r="B86" s="16" t="s">
        <v>261</v>
      </c>
      <c r="C86" s="17" t="s">
        <v>195</v>
      </c>
      <c r="D86" s="18" t="s">
        <v>264</v>
      </c>
      <c r="E86" s="25">
        <v>67</v>
      </c>
      <c r="F86" s="14" t="s">
        <v>107</v>
      </c>
      <c r="G86" s="20" t="s">
        <v>265</v>
      </c>
      <c r="H86" s="21" t="s">
        <v>109</v>
      </c>
    </row>
    <row r="87" ht="40" customHeight="1" spans="1:8">
      <c r="A87" s="15">
        <v>81</v>
      </c>
      <c r="B87" s="16" t="s">
        <v>261</v>
      </c>
      <c r="C87" s="17" t="s">
        <v>195</v>
      </c>
      <c r="D87" s="18" t="s">
        <v>266</v>
      </c>
      <c r="E87" s="25">
        <v>315.5</v>
      </c>
      <c r="F87" s="14" t="s">
        <v>107</v>
      </c>
      <c r="G87" s="20" t="s">
        <v>265</v>
      </c>
      <c r="H87" s="21" t="s">
        <v>109</v>
      </c>
    </row>
    <row r="88" ht="45" customHeight="1" spans="1:8">
      <c r="A88" s="15">
        <v>82</v>
      </c>
      <c r="B88" s="16" t="s">
        <v>261</v>
      </c>
      <c r="C88" s="17" t="s">
        <v>195</v>
      </c>
      <c r="D88" s="18" t="s">
        <v>267</v>
      </c>
      <c r="E88" s="25">
        <v>20</v>
      </c>
      <c r="F88" s="14" t="s">
        <v>107</v>
      </c>
      <c r="G88" s="20" t="s">
        <v>265</v>
      </c>
      <c r="H88" s="21" t="s">
        <v>109</v>
      </c>
    </row>
    <row r="89" ht="45" customHeight="1" spans="1:8">
      <c r="A89" s="15">
        <v>83</v>
      </c>
      <c r="B89" s="16" t="s">
        <v>261</v>
      </c>
      <c r="C89" s="17" t="s">
        <v>195</v>
      </c>
      <c r="D89" s="18" t="s">
        <v>268</v>
      </c>
      <c r="E89" s="25">
        <v>131</v>
      </c>
      <c r="F89" s="14" t="s">
        <v>229</v>
      </c>
      <c r="G89" s="20" t="s">
        <v>265</v>
      </c>
      <c r="H89" s="21" t="s">
        <v>109</v>
      </c>
    </row>
    <row r="90" ht="45" customHeight="1" spans="1:8">
      <c r="A90" s="15">
        <v>84</v>
      </c>
      <c r="B90" s="16" t="s">
        <v>261</v>
      </c>
      <c r="C90" s="17" t="s">
        <v>195</v>
      </c>
      <c r="D90" s="18" t="s">
        <v>269</v>
      </c>
      <c r="E90" s="25">
        <v>35.2</v>
      </c>
      <c r="F90" s="14" t="s">
        <v>229</v>
      </c>
      <c r="G90" s="20" t="s">
        <v>265</v>
      </c>
      <c r="H90" s="21" t="s">
        <v>109</v>
      </c>
    </row>
    <row r="91" ht="45" customHeight="1" spans="1:8">
      <c r="A91" s="15">
        <v>85</v>
      </c>
      <c r="B91" s="16" t="s">
        <v>270</v>
      </c>
      <c r="C91" s="17" t="s">
        <v>271</v>
      </c>
      <c r="D91" s="18" t="s">
        <v>272</v>
      </c>
      <c r="E91" s="25">
        <v>6</v>
      </c>
      <c r="F91" s="14" t="s">
        <v>107</v>
      </c>
      <c r="G91" s="20" t="s">
        <v>273</v>
      </c>
      <c r="H91" s="21" t="s">
        <v>191</v>
      </c>
    </row>
    <row r="92" ht="45" customHeight="1" spans="1:8">
      <c r="A92" s="15">
        <v>86</v>
      </c>
      <c r="B92" s="16" t="s">
        <v>270</v>
      </c>
      <c r="C92" s="17" t="s">
        <v>195</v>
      </c>
      <c r="D92" s="18" t="s">
        <v>274</v>
      </c>
      <c r="E92" s="25">
        <v>12</v>
      </c>
      <c r="F92" s="14" t="s">
        <v>197</v>
      </c>
      <c r="G92" s="20" t="s">
        <v>273</v>
      </c>
      <c r="H92" s="21" t="s">
        <v>109</v>
      </c>
    </row>
    <row r="93" ht="45" customHeight="1" spans="1:8">
      <c r="A93" s="15">
        <v>87</v>
      </c>
      <c r="B93" s="16" t="s">
        <v>270</v>
      </c>
      <c r="C93" s="17" t="s">
        <v>275</v>
      </c>
      <c r="D93" s="18" t="s">
        <v>276</v>
      </c>
      <c r="E93" s="25">
        <v>8</v>
      </c>
      <c r="F93" s="14" t="s">
        <v>231</v>
      </c>
      <c r="G93" s="20" t="s">
        <v>273</v>
      </c>
      <c r="H93" s="21" t="s">
        <v>191</v>
      </c>
    </row>
    <row r="94" ht="45" customHeight="1" spans="1:8">
      <c r="A94" s="15">
        <v>88</v>
      </c>
      <c r="B94" s="16" t="s">
        <v>277</v>
      </c>
      <c r="C94" s="17" t="s">
        <v>195</v>
      </c>
      <c r="D94" s="18" t="s">
        <v>278</v>
      </c>
      <c r="E94" s="25">
        <v>95</v>
      </c>
      <c r="F94" s="14" t="s">
        <v>229</v>
      </c>
      <c r="G94" s="20" t="s">
        <v>279</v>
      </c>
      <c r="H94" s="21" t="s">
        <v>109</v>
      </c>
    </row>
    <row r="95" ht="34" customHeight="1" spans="1:8">
      <c r="A95" s="15">
        <v>89</v>
      </c>
      <c r="B95" s="16" t="s">
        <v>280</v>
      </c>
      <c r="C95" s="17" t="s">
        <v>156</v>
      </c>
      <c r="D95" s="18" t="s">
        <v>281</v>
      </c>
      <c r="E95" s="19">
        <v>70</v>
      </c>
      <c r="F95" s="14" t="s">
        <v>107</v>
      </c>
      <c r="G95" s="20" t="s">
        <v>282</v>
      </c>
      <c r="H95" s="21" t="s">
        <v>109</v>
      </c>
    </row>
    <row r="96" ht="31" customHeight="1" spans="1:8">
      <c r="A96" s="15">
        <v>90</v>
      </c>
      <c r="B96" s="16" t="s">
        <v>280</v>
      </c>
      <c r="C96" s="17" t="s">
        <v>283</v>
      </c>
      <c r="D96" s="18" t="s">
        <v>284</v>
      </c>
      <c r="E96" s="19">
        <v>53.2</v>
      </c>
      <c r="F96" s="14" t="s">
        <v>107</v>
      </c>
      <c r="G96" s="20" t="s">
        <v>282</v>
      </c>
      <c r="H96" s="21" t="s">
        <v>109</v>
      </c>
    </row>
    <row r="97" ht="29" customHeight="1" spans="1:8">
      <c r="A97" s="15">
        <v>91</v>
      </c>
      <c r="B97" s="16" t="s">
        <v>280</v>
      </c>
      <c r="C97" s="17" t="s">
        <v>285</v>
      </c>
      <c r="D97" s="18" t="s">
        <v>286</v>
      </c>
      <c r="E97" s="19">
        <v>50</v>
      </c>
      <c r="F97" s="14" t="s">
        <v>107</v>
      </c>
      <c r="G97" s="20" t="s">
        <v>282</v>
      </c>
      <c r="H97" s="21" t="s">
        <v>109</v>
      </c>
    </row>
    <row r="98" ht="34" customHeight="1" spans="1:8">
      <c r="A98" s="15">
        <v>92</v>
      </c>
      <c r="B98" s="16" t="s">
        <v>280</v>
      </c>
      <c r="C98" s="17" t="s">
        <v>287</v>
      </c>
      <c r="D98" s="18" t="s">
        <v>288</v>
      </c>
      <c r="E98" s="19">
        <v>50</v>
      </c>
      <c r="F98" s="14" t="s">
        <v>107</v>
      </c>
      <c r="G98" s="20" t="s">
        <v>282</v>
      </c>
      <c r="H98" s="21" t="s">
        <v>109</v>
      </c>
    </row>
    <row r="99" ht="31" customHeight="1" spans="1:8">
      <c r="A99" s="15">
        <v>93</v>
      </c>
      <c r="B99" s="16" t="s">
        <v>280</v>
      </c>
      <c r="C99" s="17" t="s">
        <v>289</v>
      </c>
      <c r="D99" s="18" t="s">
        <v>290</v>
      </c>
      <c r="E99" s="19">
        <v>50</v>
      </c>
      <c r="F99" s="14" t="s">
        <v>107</v>
      </c>
      <c r="G99" s="20" t="s">
        <v>282</v>
      </c>
      <c r="H99" s="21" t="s">
        <v>109</v>
      </c>
    </row>
    <row r="100" ht="34" customHeight="1" spans="1:8">
      <c r="A100" s="15">
        <v>94</v>
      </c>
      <c r="B100" s="16" t="s">
        <v>280</v>
      </c>
      <c r="C100" s="17" t="s">
        <v>291</v>
      </c>
      <c r="D100" s="18" t="s">
        <v>292</v>
      </c>
      <c r="E100" s="19">
        <v>46</v>
      </c>
      <c r="F100" s="14" t="s">
        <v>107</v>
      </c>
      <c r="G100" s="20" t="s">
        <v>282</v>
      </c>
      <c r="H100" s="21" t="s">
        <v>109</v>
      </c>
    </row>
    <row r="101" ht="33" customHeight="1" spans="1:8">
      <c r="A101" s="15">
        <v>95</v>
      </c>
      <c r="B101" s="16" t="s">
        <v>280</v>
      </c>
      <c r="C101" s="17" t="s">
        <v>184</v>
      </c>
      <c r="D101" s="26" t="s">
        <v>293</v>
      </c>
      <c r="E101" s="19">
        <v>49.19</v>
      </c>
      <c r="F101" s="14" t="s">
        <v>107</v>
      </c>
      <c r="G101" s="20" t="s">
        <v>282</v>
      </c>
      <c r="H101" s="21" t="s">
        <v>109</v>
      </c>
    </row>
    <row r="102" ht="122" customHeight="1" spans="1:8">
      <c r="A102" s="15">
        <v>96</v>
      </c>
      <c r="B102" s="16" t="s">
        <v>280</v>
      </c>
      <c r="C102" s="17" t="s">
        <v>195</v>
      </c>
      <c r="D102" s="18" t="s">
        <v>294</v>
      </c>
      <c r="E102" s="19">
        <v>1120</v>
      </c>
      <c r="F102" s="14" t="s">
        <v>107</v>
      </c>
      <c r="G102" s="20" t="s">
        <v>265</v>
      </c>
      <c r="H102" s="21" t="s">
        <v>191</v>
      </c>
    </row>
    <row r="103" ht="101" customHeight="1" spans="1:8">
      <c r="A103" s="15">
        <v>97</v>
      </c>
      <c r="B103" s="16" t="s">
        <v>280</v>
      </c>
      <c r="C103" s="17" t="s">
        <v>295</v>
      </c>
      <c r="D103" s="18" t="s">
        <v>296</v>
      </c>
      <c r="E103" s="19">
        <v>440</v>
      </c>
      <c r="F103" s="14" t="s">
        <v>229</v>
      </c>
      <c r="G103" s="20" t="s">
        <v>183</v>
      </c>
      <c r="H103" s="21" t="s">
        <v>109</v>
      </c>
    </row>
    <row r="104" ht="108" customHeight="1" spans="1:8">
      <c r="A104" s="15">
        <v>98</v>
      </c>
      <c r="B104" s="16" t="s">
        <v>280</v>
      </c>
      <c r="C104" s="17" t="s">
        <v>297</v>
      </c>
      <c r="D104" s="18" t="s">
        <v>298</v>
      </c>
      <c r="E104" s="19">
        <v>250</v>
      </c>
      <c r="F104" s="14" t="s">
        <v>229</v>
      </c>
      <c r="G104" s="20" t="s">
        <v>183</v>
      </c>
      <c r="H104" s="21" t="s">
        <v>109</v>
      </c>
    </row>
    <row r="105" ht="35" customHeight="1" spans="1:8">
      <c r="A105" s="15">
        <v>99</v>
      </c>
      <c r="B105" s="16" t="s">
        <v>299</v>
      </c>
      <c r="C105" s="17" t="s">
        <v>195</v>
      </c>
      <c r="D105" s="18" t="s">
        <v>300</v>
      </c>
      <c r="E105" s="19">
        <v>91</v>
      </c>
      <c r="F105" s="14" t="s">
        <v>107</v>
      </c>
      <c r="G105" s="20" t="s">
        <v>301</v>
      </c>
      <c r="H105" s="21" t="s">
        <v>109</v>
      </c>
    </row>
    <row r="106" ht="28" customHeight="1" spans="1:8">
      <c r="A106" s="15">
        <v>100</v>
      </c>
      <c r="B106" s="16" t="s">
        <v>302</v>
      </c>
      <c r="C106" s="17" t="s">
        <v>195</v>
      </c>
      <c r="D106" s="18" t="s">
        <v>303</v>
      </c>
      <c r="E106" s="19">
        <v>273.5</v>
      </c>
      <c r="F106" s="14" t="s">
        <v>107</v>
      </c>
      <c r="G106" s="20" t="s">
        <v>301</v>
      </c>
      <c r="H106" s="21" t="s">
        <v>109</v>
      </c>
    </row>
    <row r="107" ht="28" customHeight="1" spans="1:8">
      <c r="A107" s="15">
        <v>101</v>
      </c>
      <c r="B107" s="23" t="s">
        <v>304</v>
      </c>
      <c r="C107" s="17" t="s">
        <v>195</v>
      </c>
      <c r="D107" s="18" t="s">
        <v>305</v>
      </c>
      <c r="E107" s="19">
        <v>1900</v>
      </c>
      <c r="F107" s="14" t="s">
        <v>107</v>
      </c>
      <c r="G107" s="20" t="s">
        <v>306</v>
      </c>
      <c r="H107" s="21" t="s">
        <v>109</v>
      </c>
    </row>
    <row r="108" ht="28" customHeight="1" spans="1:8">
      <c r="A108" s="15">
        <v>102</v>
      </c>
      <c r="B108" s="23" t="s">
        <v>307</v>
      </c>
      <c r="C108" s="17" t="s">
        <v>195</v>
      </c>
      <c r="D108" s="18" t="s">
        <v>308</v>
      </c>
      <c r="E108" s="19">
        <v>358</v>
      </c>
      <c r="F108" s="14" t="s">
        <v>107</v>
      </c>
      <c r="G108" s="20" t="s">
        <v>306</v>
      </c>
      <c r="H108" s="21" t="s">
        <v>109</v>
      </c>
    </row>
    <row r="109" ht="28" customHeight="1" spans="1:8">
      <c r="A109" s="15">
        <v>103</v>
      </c>
      <c r="B109" s="23" t="s">
        <v>309</v>
      </c>
      <c r="C109" s="17" t="s">
        <v>195</v>
      </c>
      <c r="D109" s="18" t="s">
        <v>310</v>
      </c>
      <c r="E109" s="19">
        <v>180</v>
      </c>
      <c r="F109" s="14" t="s">
        <v>107</v>
      </c>
      <c r="G109" s="20" t="s">
        <v>263</v>
      </c>
      <c r="H109" s="21" t="s">
        <v>109</v>
      </c>
    </row>
    <row r="110" ht="30" customHeight="1" spans="1:8">
      <c r="A110" s="15">
        <v>104</v>
      </c>
      <c r="B110" s="23" t="s">
        <v>311</v>
      </c>
      <c r="C110" s="17" t="s">
        <v>176</v>
      </c>
      <c r="D110" s="18" t="s">
        <v>312</v>
      </c>
      <c r="E110" s="19">
        <v>3</v>
      </c>
      <c r="F110" s="14" t="s">
        <v>107</v>
      </c>
      <c r="G110" s="20" t="s">
        <v>313</v>
      </c>
      <c r="H110" s="21" t="s">
        <v>191</v>
      </c>
    </row>
    <row r="111" ht="27" customHeight="1" spans="1:8">
      <c r="A111" s="12" t="s">
        <v>314</v>
      </c>
      <c r="B111" s="13"/>
      <c r="C111" s="17"/>
      <c r="D111" s="27"/>
      <c r="E111" s="11">
        <v>11729.11</v>
      </c>
      <c r="F111" s="14"/>
      <c r="G111" s="14"/>
      <c r="H111" s="21"/>
    </row>
    <row r="112" ht="27" customHeight="1" spans="1:8">
      <c r="A112" s="12">
        <v>1</v>
      </c>
      <c r="B112" s="16" t="s">
        <v>315</v>
      </c>
      <c r="C112" s="17" t="s">
        <v>199</v>
      </c>
      <c r="D112" s="18" t="s">
        <v>316</v>
      </c>
      <c r="E112" s="19">
        <v>948.8</v>
      </c>
      <c r="F112" s="14" t="s">
        <v>107</v>
      </c>
      <c r="G112" s="20" t="s">
        <v>225</v>
      </c>
      <c r="H112" s="21" t="s">
        <v>109</v>
      </c>
    </row>
    <row r="113" ht="27" customHeight="1" spans="1:8">
      <c r="A113" s="12">
        <v>2</v>
      </c>
      <c r="B113" s="16" t="s">
        <v>315</v>
      </c>
      <c r="C113" s="17" t="s">
        <v>199</v>
      </c>
      <c r="D113" s="18" t="s">
        <v>317</v>
      </c>
      <c r="E113" s="19">
        <v>1065.6</v>
      </c>
      <c r="F113" s="14" t="s">
        <v>107</v>
      </c>
      <c r="G113" s="20" t="s">
        <v>225</v>
      </c>
      <c r="H113" s="21" t="s">
        <v>109</v>
      </c>
    </row>
    <row r="114" ht="27" customHeight="1" spans="1:8">
      <c r="A114" s="12">
        <v>3</v>
      </c>
      <c r="B114" s="16" t="s">
        <v>315</v>
      </c>
      <c r="C114" s="17" t="s">
        <v>199</v>
      </c>
      <c r="D114" s="18" t="s">
        <v>318</v>
      </c>
      <c r="E114" s="19">
        <v>686.4</v>
      </c>
      <c r="F114" s="14" t="s">
        <v>107</v>
      </c>
      <c r="G114" s="20" t="s">
        <v>225</v>
      </c>
      <c r="H114" s="21" t="s">
        <v>109</v>
      </c>
    </row>
    <row r="115" ht="27" customHeight="1" spans="1:8">
      <c r="A115" s="12">
        <v>4</v>
      </c>
      <c r="B115" s="16" t="s">
        <v>315</v>
      </c>
      <c r="C115" s="17" t="s">
        <v>203</v>
      </c>
      <c r="D115" s="18" t="s">
        <v>319</v>
      </c>
      <c r="E115" s="19">
        <v>1.6</v>
      </c>
      <c r="F115" s="14" t="s">
        <v>107</v>
      </c>
      <c r="G115" s="20" t="s">
        <v>225</v>
      </c>
      <c r="H115" s="21" t="s">
        <v>109</v>
      </c>
    </row>
    <row r="116" ht="27" customHeight="1" spans="1:8">
      <c r="A116" s="12">
        <v>5</v>
      </c>
      <c r="B116" s="16" t="s">
        <v>315</v>
      </c>
      <c r="C116" s="17" t="s">
        <v>203</v>
      </c>
      <c r="D116" s="18" t="s">
        <v>320</v>
      </c>
      <c r="E116" s="19">
        <v>18</v>
      </c>
      <c r="F116" s="14" t="s">
        <v>107</v>
      </c>
      <c r="G116" s="20" t="s">
        <v>225</v>
      </c>
      <c r="H116" s="21" t="s">
        <v>109</v>
      </c>
    </row>
    <row r="117" ht="27" customHeight="1" spans="1:8">
      <c r="A117" s="12">
        <v>6</v>
      </c>
      <c r="B117" s="16" t="s">
        <v>315</v>
      </c>
      <c r="C117" s="17" t="s">
        <v>128</v>
      </c>
      <c r="D117" s="18" t="s">
        <v>321</v>
      </c>
      <c r="E117" s="19">
        <v>3.6</v>
      </c>
      <c r="F117" s="14" t="s">
        <v>107</v>
      </c>
      <c r="G117" s="20" t="s">
        <v>225</v>
      </c>
      <c r="H117" s="21" t="s">
        <v>109</v>
      </c>
    </row>
    <row r="118" ht="27" customHeight="1" spans="1:8">
      <c r="A118" s="12">
        <v>7</v>
      </c>
      <c r="B118" s="16" t="s">
        <v>315</v>
      </c>
      <c r="C118" s="17" t="s">
        <v>322</v>
      </c>
      <c r="D118" s="18" t="s">
        <v>323</v>
      </c>
      <c r="E118" s="19">
        <v>73.5</v>
      </c>
      <c r="F118" s="14" t="s">
        <v>107</v>
      </c>
      <c r="G118" s="20" t="s">
        <v>225</v>
      </c>
      <c r="H118" s="21" t="s">
        <v>109</v>
      </c>
    </row>
    <row r="119" ht="27" customHeight="1" spans="1:8">
      <c r="A119" s="12">
        <v>8</v>
      </c>
      <c r="B119" s="16" t="s">
        <v>315</v>
      </c>
      <c r="C119" s="17" t="s">
        <v>209</v>
      </c>
      <c r="D119" s="18" t="s">
        <v>324</v>
      </c>
      <c r="E119" s="19">
        <v>110.4</v>
      </c>
      <c r="F119" s="14" t="s">
        <v>107</v>
      </c>
      <c r="G119" s="20" t="s">
        <v>225</v>
      </c>
      <c r="H119" s="21" t="s">
        <v>109</v>
      </c>
    </row>
    <row r="120" ht="27" customHeight="1" spans="1:8">
      <c r="A120" s="12">
        <v>9</v>
      </c>
      <c r="B120" s="16" t="s">
        <v>315</v>
      </c>
      <c r="C120" s="17" t="s">
        <v>211</v>
      </c>
      <c r="D120" s="18" t="s">
        <v>325</v>
      </c>
      <c r="E120" s="19">
        <v>6</v>
      </c>
      <c r="F120" s="14" t="s">
        <v>107</v>
      </c>
      <c r="G120" s="20" t="s">
        <v>225</v>
      </c>
      <c r="H120" s="21" t="s">
        <v>109</v>
      </c>
    </row>
    <row r="121" ht="27" customHeight="1" spans="1:8">
      <c r="A121" s="12">
        <v>10</v>
      </c>
      <c r="B121" s="16" t="s">
        <v>315</v>
      </c>
      <c r="C121" s="17" t="s">
        <v>213</v>
      </c>
      <c r="D121" s="18" t="s">
        <v>326</v>
      </c>
      <c r="E121" s="19">
        <v>61.8</v>
      </c>
      <c r="F121" s="14" t="s">
        <v>107</v>
      </c>
      <c r="G121" s="20" t="s">
        <v>225</v>
      </c>
      <c r="H121" s="21" t="s">
        <v>109</v>
      </c>
    </row>
    <row r="122" ht="27" customHeight="1" spans="1:8">
      <c r="A122" s="12">
        <v>11</v>
      </c>
      <c r="B122" s="16" t="s">
        <v>315</v>
      </c>
      <c r="C122" s="17" t="s">
        <v>215</v>
      </c>
      <c r="D122" s="18" t="s">
        <v>327</v>
      </c>
      <c r="E122" s="19">
        <v>60.6</v>
      </c>
      <c r="F122" s="14" t="s">
        <v>107</v>
      </c>
      <c r="G122" s="20" t="s">
        <v>225</v>
      </c>
      <c r="H122" s="21" t="s">
        <v>109</v>
      </c>
    </row>
    <row r="123" ht="27" customHeight="1" spans="1:8">
      <c r="A123" s="12">
        <v>12</v>
      </c>
      <c r="B123" s="16" t="s">
        <v>315</v>
      </c>
      <c r="C123" s="17" t="s">
        <v>217</v>
      </c>
      <c r="D123" s="18" t="s">
        <v>328</v>
      </c>
      <c r="E123" s="19">
        <v>17.4</v>
      </c>
      <c r="F123" s="14" t="s">
        <v>107</v>
      </c>
      <c r="G123" s="20" t="s">
        <v>225</v>
      </c>
      <c r="H123" s="21" t="s">
        <v>109</v>
      </c>
    </row>
    <row r="124" ht="220" customHeight="1" spans="1:8">
      <c r="A124" s="12">
        <v>13</v>
      </c>
      <c r="B124" s="16" t="s">
        <v>315</v>
      </c>
      <c r="C124" s="17" t="s">
        <v>237</v>
      </c>
      <c r="D124" s="18" t="s">
        <v>329</v>
      </c>
      <c r="E124" s="19">
        <v>948</v>
      </c>
      <c r="F124" s="14" t="s">
        <v>330</v>
      </c>
      <c r="G124" s="20" t="s">
        <v>225</v>
      </c>
      <c r="H124" s="21" t="s">
        <v>109</v>
      </c>
    </row>
    <row r="125" ht="24" customHeight="1" spans="1:8">
      <c r="A125" s="12">
        <v>14</v>
      </c>
      <c r="B125" s="16" t="s">
        <v>331</v>
      </c>
      <c r="C125" s="17" t="s">
        <v>128</v>
      </c>
      <c r="D125" s="18" t="s">
        <v>332</v>
      </c>
      <c r="E125" s="19">
        <v>135.9</v>
      </c>
      <c r="F125" s="14" t="s">
        <v>107</v>
      </c>
      <c r="G125" s="20" t="s">
        <v>333</v>
      </c>
      <c r="H125" s="21" t="s">
        <v>109</v>
      </c>
    </row>
    <row r="126" ht="24" customHeight="1" spans="1:8">
      <c r="A126" s="12">
        <v>15</v>
      </c>
      <c r="B126" s="16" t="s">
        <v>331</v>
      </c>
      <c r="C126" s="17" t="s">
        <v>128</v>
      </c>
      <c r="D126" s="18" t="s">
        <v>334</v>
      </c>
      <c r="E126" s="19">
        <v>83.4</v>
      </c>
      <c r="F126" s="14" t="s">
        <v>107</v>
      </c>
      <c r="G126" s="20" t="s">
        <v>333</v>
      </c>
      <c r="H126" s="21" t="s">
        <v>109</v>
      </c>
    </row>
    <row r="127" ht="33" customHeight="1" spans="1:8">
      <c r="A127" s="12">
        <v>16</v>
      </c>
      <c r="B127" s="16" t="s">
        <v>331</v>
      </c>
      <c r="C127" s="17" t="s">
        <v>203</v>
      </c>
      <c r="D127" s="18" t="s">
        <v>335</v>
      </c>
      <c r="E127" s="19">
        <v>175.5</v>
      </c>
      <c r="F127" s="14" t="s">
        <v>107</v>
      </c>
      <c r="G127" s="20" t="s">
        <v>333</v>
      </c>
      <c r="H127" s="21" t="s">
        <v>109</v>
      </c>
    </row>
    <row r="128" ht="30" customHeight="1" spans="1:8">
      <c r="A128" s="12">
        <v>17</v>
      </c>
      <c r="B128" s="16" t="s">
        <v>331</v>
      </c>
      <c r="C128" s="17" t="s">
        <v>203</v>
      </c>
      <c r="D128" s="18" t="s">
        <v>336</v>
      </c>
      <c r="E128" s="19">
        <v>15.8</v>
      </c>
      <c r="F128" s="14" t="s">
        <v>107</v>
      </c>
      <c r="G128" s="20" t="s">
        <v>333</v>
      </c>
      <c r="H128" s="21" t="s">
        <v>109</v>
      </c>
    </row>
    <row r="129" ht="38" customHeight="1" spans="1:8">
      <c r="A129" s="12">
        <v>18</v>
      </c>
      <c r="B129" s="16" t="s">
        <v>331</v>
      </c>
      <c r="C129" s="17" t="s">
        <v>203</v>
      </c>
      <c r="D129" s="18" t="s">
        <v>337</v>
      </c>
      <c r="E129" s="19">
        <v>4.6</v>
      </c>
      <c r="F129" s="14" t="s">
        <v>107</v>
      </c>
      <c r="G129" s="20" t="s">
        <v>333</v>
      </c>
      <c r="H129" s="21" t="s">
        <v>109</v>
      </c>
    </row>
    <row r="130" ht="39" customHeight="1" spans="1:8">
      <c r="A130" s="12">
        <v>19</v>
      </c>
      <c r="B130" s="16" t="s">
        <v>331</v>
      </c>
      <c r="C130" s="17" t="s">
        <v>338</v>
      </c>
      <c r="D130" s="18" t="s">
        <v>339</v>
      </c>
      <c r="E130" s="19">
        <v>18.9</v>
      </c>
      <c r="F130" s="14" t="s">
        <v>107</v>
      </c>
      <c r="G130" s="20" t="s">
        <v>333</v>
      </c>
      <c r="H130" s="21" t="s">
        <v>109</v>
      </c>
    </row>
    <row r="131" ht="33" customHeight="1" spans="1:8">
      <c r="A131" s="12">
        <v>20</v>
      </c>
      <c r="B131" s="16" t="s">
        <v>331</v>
      </c>
      <c r="C131" s="17" t="s">
        <v>338</v>
      </c>
      <c r="D131" s="18" t="s">
        <v>340</v>
      </c>
      <c r="E131" s="19">
        <v>47.5</v>
      </c>
      <c r="F131" s="14" t="s">
        <v>107</v>
      </c>
      <c r="G131" s="20" t="s">
        <v>333</v>
      </c>
      <c r="H131" s="21" t="s">
        <v>109</v>
      </c>
    </row>
    <row r="132" ht="24" customHeight="1" spans="1:8">
      <c r="A132" s="12">
        <v>21</v>
      </c>
      <c r="B132" s="16" t="s">
        <v>331</v>
      </c>
      <c r="C132" s="17" t="s">
        <v>338</v>
      </c>
      <c r="D132" s="18" t="s">
        <v>341</v>
      </c>
      <c r="E132" s="19">
        <v>12.1</v>
      </c>
      <c r="F132" s="14" t="s">
        <v>107</v>
      </c>
      <c r="G132" s="20" t="s">
        <v>333</v>
      </c>
      <c r="H132" s="21" t="s">
        <v>109</v>
      </c>
    </row>
    <row r="133" ht="24" customHeight="1" spans="1:8">
      <c r="A133" s="12">
        <v>22</v>
      </c>
      <c r="B133" s="16" t="s">
        <v>331</v>
      </c>
      <c r="C133" s="17" t="s">
        <v>169</v>
      </c>
      <c r="D133" s="18" t="s">
        <v>342</v>
      </c>
      <c r="E133" s="19">
        <v>35.5</v>
      </c>
      <c r="F133" s="14" t="s">
        <v>107</v>
      </c>
      <c r="G133" s="20" t="s">
        <v>333</v>
      </c>
      <c r="H133" s="21" t="s">
        <v>109</v>
      </c>
    </row>
    <row r="134" ht="24" customHeight="1" spans="1:8">
      <c r="A134" s="12">
        <v>23</v>
      </c>
      <c r="B134" s="16" t="s">
        <v>331</v>
      </c>
      <c r="C134" s="17" t="s">
        <v>343</v>
      </c>
      <c r="D134" s="18" t="s">
        <v>344</v>
      </c>
      <c r="E134" s="19">
        <v>20.8</v>
      </c>
      <c r="F134" s="14" t="s">
        <v>107</v>
      </c>
      <c r="G134" s="20" t="s">
        <v>333</v>
      </c>
      <c r="H134" s="21" t="s">
        <v>109</v>
      </c>
    </row>
    <row r="135" ht="24" customHeight="1" spans="1:8">
      <c r="A135" s="12">
        <v>24</v>
      </c>
      <c r="B135" s="16" t="s">
        <v>331</v>
      </c>
      <c r="C135" s="17" t="s">
        <v>146</v>
      </c>
      <c r="D135" s="18" t="s">
        <v>345</v>
      </c>
      <c r="E135" s="19">
        <v>22.6</v>
      </c>
      <c r="F135" s="14" t="s">
        <v>107</v>
      </c>
      <c r="G135" s="20" t="s">
        <v>333</v>
      </c>
      <c r="H135" s="21" t="s">
        <v>109</v>
      </c>
    </row>
    <row r="136" ht="24" customHeight="1" spans="1:8">
      <c r="A136" s="12">
        <v>25</v>
      </c>
      <c r="B136" s="16" t="s">
        <v>331</v>
      </c>
      <c r="C136" s="17" t="s">
        <v>146</v>
      </c>
      <c r="D136" s="18" t="s">
        <v>346</v>
      </c>
      <c r="E136" s="19">
        <v>18.4</v>
      </c>
      <c r="F136" s="14" t="s">
        <v>107</v>
      </c>
      <c r="G136" s="20" t="s">
        <v>333</v>
      </c>
      <c r="H136" s="21" t="s">
        <v>109</v>
      </c>
    </row>
    <row r="137" ht="24" customHeight="1" spans="1:8">
      <c r="A137" s="12">
        <v>26</v>
      </c>
      <c r="B137" s="16" t="s">
        <v>331</v>
      </c>
      <c r="C137" s="17" t="s">
        <v>142</v>
      </c>
      <c r="D137" s="18" t="s">
        <v>347</v>
      </c>
      <c r="E137" s="19">
        <v>87.2</v>
      </c>
      <c r="F137" s="14" t="s">
        <v>107</v>
      </c>
      <c r="G137" s="20" t="s">
        <v>333</v>
      </c>
      <c r="H137" s="21" t="s">
        <v>109</v>
      </c>
    </row>
    <row r="138" ht="24" customHeight="1" spans="1:8">
      <c r="A138" s="12">
        <v>27</v>
      </c>
      <c r="B138" s="16" t="s">
        <v>331</v>
      </c>
      <c r="C138" s="17" t="s">
        <v>142</v>
      </c>
      <c r="D138" s="18" t="s">
        <v>348</v>
      </c>
      <c r="E138" s="19">
        <v>65.6</v>
      </c>
      <c r="F138" s="14" t="s">
        <v>107</v>
      </c>
      <c r="G138" s="20" t="s">
        <v>333</v>
      </c>
      <c r="H138" s="21" t="s">
        <v>109</v>
      </c>
    </row>
    <row r="139" ht="24" customHeight="1" spans="1:8">
      <c r="A139" s="12">
        <v>28</v>
      </c>
      <c r="B139" s="16" t="s">
        <v>331</v>
      </c>
      <c r="C139" s="17" t="s">
        <v>154</v>
      </c>
      <c r="D139" s="18" t="s">
        <v>349</v>
      </c>
      <c r="E139" s="19">
        <v>40.5</v>
      </c>
      <c r="F139" s="14" t="s">
        <v>107</v>
      </c>
      <c r="G139" s="20" t="s">
        <v>333</v>
      </c>
      <c r="H139" s="21" t="s">
        <v>109</v>
      </c>
    </row>
    <row r="140" ht="24" customHeight="1" spans="1:8">
      <c r="A140" s="12">
        <v>29</v>
      </c>
      <c r="B140" s="16" t="s">
        <v>331</v>
      </c>
      <c r="C140" s="17" t="s">
        <v>154</v>
      </c>
      <c r="D140" s="18" t="s">
        <v>350</v>
      </c>
      <c r="E140" s="19">
        <v>6.08</v>
      </c>
      <c r="F140" s="14" t="s">
        <v>107</v>
      </c>
      <c r="G140" s="20" t="s">
        <v>333</v>
      </c>
      <c r="H140" s="21" t="s">
        <v>109</v>
      </c>
    </row>
    <row r="141" ht="24" customHeight="1" spans="1:8">
      <c r="A141" s="12">
        <v>30</v>
      </c>
      <c r="B141" s="16" t="s">
        <v>331</v>
      </c>
      <c r="C141" s="17" t="s">
        <v>351</v>
      </c>
      <c r="D141" s="18" t="s">
        <v>352</v>
      </c>
      <c r="E141" s="19">
        <v>70.6</v>
      </c>
      <c r="F141" s="14" t="s">
        <v>107</v>
      </c>
      <c r="G141" s="20" t="s">
        <v>333</v>
      </c>
      <c r="H141" s="21" t="s">
        <v>109</v>
      </c>
    </row>
    <row r="142" ht="24" customHeight="1" spans="1:8">
      <c r="A142" s="12">
        <v>31</v>
      </c>
      <c r="B142" s="16" t="s">
        <v>331</v>
      </c>
      <c r="C142" s="17" t="s">
        <v>351</v>
      </c>
      <c r="D142" s="18" t="s">
        <v>353</v>
      </c>
      <c r="E142" s="19">
        <v>61.8</v>
      </c>
      <c r="F142" s="14" t="s">
        <v>107</v>
      </c>
      <c r="G142" s="20" t="s">
        <v>333</v>
      </c>
      <c r="H142" s="21" t="s">
        <v>109</v>
      </c>
    </row>
    <row r="143" ht="24" customHeight="1" spans="1:8">
      <c r="A143" s="12">
        <v>32</v>
      </c>
      <c r="B143" s="16" t="s">
        <v>331</v>
      </c>
      <c r="C143" s="17" t="s">
        <v>354</v>
      </c>
      <c r="D143" s="18" t="s">
        <v>355</v>
      </c>
      <c r="E143" s="19">
        <v>19</v>
      </c>
      <c r="F143" s="14" t="s">
        <v>107</v>
      </c>
      <c r="G143" s="20" t="s">
        <v>333</v>
      </c>
      <c r="H143" s="21" t="s">
        <v>109</v>
      </c>
    </row>
    <row r="144" ht="24" customHeight="1" spans="1:8">
      <c r="A144" s="12">
        <v>33</v>
      </c>
      <c r="B144" s="16" t="s">
        <v>331</v>
      </c>
      <c r="C144" s="17" t="s">
        <v>354</v>
      </c>
      <c r="D144" s="18" t="s">
        <v>356</v>
      </c>
      <c r="E144" s="28">
        <v>9.1189</v>
      </c>
      <c r="F144" s="14" t="s">
        <v>107</v>
      </c>
      <c r="G144" s="20" t="s">
        <v>333</v>
      </c>
      <c r="H144" s="21" t="s">
        <v>109</v>
      </c>
    </row>
    <row r="145" ht="24" customHeight="1" spans="1:8">
      <c r="A145" s="12">
        <v>34</v>
      </c>
      <c r="B145" s="16" t="s">
        <v>331</v>
      </c>
      <c r="C145" s="17" t="s">
        <v>357</v>
      </c>
      <c r="D145" s="18" t="s">
        <v>358</v>
      </c>
      <c r="E145" s="19">
        <v>54.3</v>
      </c>
      <c r="F145" s="14" t="s">
        <v>107</v>
      </c>
      <c r="G145" s="20" t="s">
        <v>333</v>
      </c>
      <c r="H145" s="21" t="s">
        <v>109</v>
      </c>
    </row>
    <row r="146" ht="24" customHeight="1" spans="1:8">
      <c r="A146" s="12">
        <v>35</v>
      </c>
      <c r="B146" s="16" t="s">
        <v>331</v>
      </c>
      <c r="C146" s="17" t="s">
        <v>359</v>
      </c>
      <c r="D146" s="18" t="s">
        <v>360</v>
      </c>
      <c r="E146" s="19">
        <v>23.7</v>
      </c>
      <c r="F146" s="14" t="s">
        <v>107</v>
      </c>
      <c r="G146" s="20" t="s">
        <v>333</v>
      </c>
      <c r="H146" s="21" t="s">
        <v>109</v>
      </c>
    </row>
    <row r="147" ht="24" customHeight="1" spans="1:8">
      <c r="A147" s="12">
        <v>36</v>
      </c>
      <c r="B147" s="16" t="s">
        <v>331</v>
      </c>
      <c r="C147" s="17" t="s">
        <v>359</v>
      </c>
      <c r="D147" s="18" t="s">
        <v>361</v>
      </c>
      <c r="E147" s="19">
        <v>78.9</v>
      </c>
      <c r="F147" s="14" t="s">
        <v>107</v>
      </c>
      <c r="G147" s="20" t="s">
        <v>333</v>
      </c>
      <c r="H147" s="21" t="s">
        <v>109</v>
      </c>
    </row>
    <row r="148" ht="24" customHeight="1" spans="1:8">
      <c r="A148" s="12">
        <v>37</v>
      </c>
      <c r="B148" s="16" t="s">
        <v>331</v>
      </c>
      <c r="C148" s="17" t="s">
        <v>359</v>
      </c>
      <c r="D148" s="18" t="s">
        <v>362</v>
      </c>
      <c r="E148" s="19">
        <v>34.2</v>
      </c>
      <c r="F148" s="14" t="s">
        <v>107</v>
      </c>
      <c r="G148" s="20" t="s">
        <v>333</v>
      </c>
      <c r="H148" s="21" t="s">
        <v>109</v>
      </c>
    </row>
    <row r="149" ht="24" customHeight="1" spans="1:8">
      <c r="A149" s="12">
        <v>38</v>
      </c>
      <c r="B149" s="16" t="s">
        <v>331</v>
      </c>
      <c r="C149" s="17" t="s">
        <v>363</v>
      </c>
      <c r="D149" s="18" t="s">
        <v>364</v>
      </c>
      <c r="E149" s="19">
        <v>78.7</v>
      </c>
      <c r="F149" s="14" t="s">
        <v>107</v>
      </c>
      <c r="G149" s="20" t="s">
        <v>365</v>
      </c>
      <c r="H149" s="21" t="s">
        <v>109</v>
      </c>
    </row>
    <row r="150" ht="24" customHeight="1" spans="1:8">
      <c r="A150" s="12">
        <v>39</v>
      </c>
      <c r="B150" s="16" t="s">
        <v>331</v>
      </c>
      <c r="C150" s="17" t="s">
        <v>366</v>
      </c>
      <c r="D150" s="18" t="s">
        <v>367</v>
      </c>
      <c r="E150" s="19">
        <v>102.4</v>
      </c>
      <c r="F150" s="14" t="s">
        <v>107</v>
      </c>
      <c r="G150" s="20" t="s">
        <v>365</v>
      </c>
      <c r="H150" s="21" t="s">
        <v>109</v>
      </c>
    </row>
    <row r="151" ht="24" customHeight="1" spans="1:8">
      <c r="A151" s="12">
        <v>40</v>
      </c>
      <c r="B151" s="16" t="s">
        <v>331</v>
      </c>
      <c r="C151" s="17" t="s">
        <v>366</v>
      </c>
      <c r="D151" s="18" t="s">
        <v>368</v>
      </c>
      <c r="E151" s="19">
        <v>50</v>
      </c>
      <c r="F151" s="14" t="s">
        <v>107</v>
      </c>
      <c r="G151" s="20" t="s">
        <v>365</v>
      </c>
      <c r="H151" s="21" t="s">
        <v>109</v>
      </c>
    </row>
    <row r="152" ht="24" customHeight="1" spans="1:8">
      <c r="A152" s="12">
        <v>41</v>
      </c>
      <c r="B152" s="16" t="s">
        <v>331</v>
      </c>
      <c r="C152" s="17" t="s">
        <v>369</v>
      </c>
      <c r="D152" s="18" t="s">
        <v>370</v>
      </c>
      <c r="E152" s="19">
        <v>48.5</v>
      </c>
      <c r="F152" s="14" t="s">
        <v>107</v>
      </c>
      <c r="G152" s="20" t="s">
        <v>365</v>
      </c>
      <c r="H152" s="21" t="s">
        <v>109</v>
      </c>
    </row>
    <row r="153" ht="24" customHeight="1" spans="1:8">
      <c r="A153" s="12">
        <v>42</v>
      </c>
      <c r="B153" s="16" t="s">
        <v>331</v>
      </c>
      <c r="C153" s="17" t="s">
        <v>369</v>
      </c>
      <c r="D153" s="18" t="s">
        <v>371</v>
      </c>
      <c r="E153" s="19">
        <v>20.4</v>
      </c>
      <c r="F153" s="14" t="s">
        <v>107</v>
      </c>
      <c r="G153" s="20" t="s">
        <v>365</v>
      </c>
      <c r="H153" s="21" t="s">
        <v>109</v>
      </c>
    </row>
    <row r="154" ht="24" customHeight="1" spans="1:8">
      <c r="A154" s="12">
        <v>43</v>
      </c>
      <c r="B154" s="16" t="s">
        <v>331</v>
      </c>
      <c r="C154" s="17" t="s">
        <v>369</v>
      </c>
      <c r="D154" s="18" t="s">
        <v>372</v>
      </c>
      <c r="E154" s="19">
        <v>31.1</v>
      </c>
      <c r="F154" s="14" t="s">
        <v>107</v>
      </c>
      <c r="G154" s="20" t="s">
        <v>365</v>
      </c>
      <c r="H154" s="21" t="s">
        <v>109</v>
      </c>
    </row>
    <row r="155" ht="24" customHeight="1" spans="1:8">
      <c r="A155" s="12">
        <v>44</v>
      </c>
      <c r="B155" s="16" t="s">
        <v>331</v>
      </c>
      <c r="C155" s="17" t="s">
        <v>369</v>
      </c>
      <c r="D155" s="18" t="s">
        <v>373</v>
      </c>
      <c r="E155" s="19">
        <v>25.9</v>
      </c>
      <c r="F155" s="14" t="s">
        <v>107</v>
      </c>
      <c r="G155" s="20" t="s">
        <v>365</v>
      </c>
      <c r="H155" s="21" t="s">
        <v>109</v>
      </c>
    </row>
    <row r="156" ht="24" customHeight="1" spans="1:8">
      <c r="A156" s="12">
        <v>45</v>
      </c>
      <c r="B156" s="16" t="s">
        <v>331</v>
      </c>
      <c r="C156" s="17" t="s">
        <v>374</v>
      </c>
      <c r="D156" s="18" t="s">
        <v>375</v>
      </c>
      <c r="E156" s="19">
        <v>41.69</v>
      </c>
      <c r="F156" s="14" t="s">
        <v>107</v>
      </c>
      <c r="G156" s="20" t="s">
        <v>365</v>
      </c>
      <c r="H156" s="21" t="s">
        <v>109</v>
      </c>
    </row>
    <row r="157" ht="24" customHeight="1" spans="1:8">
      <c r="A157" s="12">
        <v>46</v>
      </c>
      <c r="B157" s="16" t="s">
        <v>331</v>
      </c>
      <c r="C157" s="17" t="s">
        <v>374</v>
      </c>
      <c r="D157" s="18" t="s">
        <v>376</v>
      </c>
      <c r="E157" s="19">
        <v>41.67</v>
      </c>
      <c r="F157" s="14" t="s">
        <v>107</v>
      </c>
      <c r="G157" s="20" t="s">
        <v>365</v>
      </c>
      <c r="H157" s="21" t="s">
        <v>109</v>
      </c>
    </row>
    <row r="158" ht="24" customHeight="1" spans="1:8">
      <c r="A158" s="12">
        <v>47</v>
      </c>
      <c r="B158" s="16" t="s">
        <v>331</v>
      </c>
      <c r="C158" s="17" t="s">
        <v>377</v>
      </c>
      <c r="D158" s="18" t="s">
        <v>378</v>
      </c>
      <c r="E158" s="19">
        <v>72</v>
      </c>
      <c r="F158" s="14" t="s">
        <v>107</v>
      </c>
      <c r="G158" s="20" t="s">
        <v>365</v>
      </c>
      <c r="H158" s="21" t="s">
        <v>109</v>
      </c>
    </row>
    <row r="159" ht="24" customHeight="1" spans="1:8">
      <c r="A159" s="12">
        <v>48</v>
      </c>
      <c r="B159" s="16" t="s">
        <v>331</v>
      </c>
      <c r="C159" s="17" t="s">
        <v>379</v>
      </c>
      <c r="D159" s="18" t="s">
        <v>380</v>
      </c>
      <c r="E159" s="19">
        <v>48</v>
      </c>
      <c r="F159" s="14" t="s">
        <v>107</v>
      </c>
      <c r="G159" s="20" t="s">
        <v>365</v>
      </c>
      <c r="H159" s="21" t="s">
        <v>109</v>
      </c>
    </row>
    <row r="160" ht="24" customHeight="1" spans="1:8">
      <c r="A160" s="12">
        <v>49</v>
      </c>
      <c r="B160" s="16" t="s">
        <v>331</v>
      </c>
      <c r="C160" s="17" t="s">
        <v>379</v>
      </c>
      <c r="D160" s="18" t="s">
        <v>381</v>
      </c>
      <c r="E160" s="19">
        <v>39</v>
      </c>
      <c r="F160" s="14" t="s">
        <v>107</v>
      </c>
      <c r="G160" s="20" t="s">
        <v>365</v>
      </c>
      <c r="H160" s="21" t="s">
        <v>109</v>
      </c>
    </row>
    <row r="161" ht="24" customHeight="1" spans="1:8">
      <c r="A161" s="12">
        <v>50</v>
      </c>
      <c r="B161" s="16" t="s">
        <v>331</v>
      </c>
      <c r="C161" s="17" t="s">
        <v>382</v>
      </c>
      <c r="D161" s="18" t="s">
        <v>383</v>
      </c>
      <c r="E161" s="19">
        <v>45</v>
      </c>
      <c r="F161" s="14" t="s">
        <v>107</v>
      </c>
      <c r="G161" s="20" t="s">
        <v>365</v>
      </c>
      <c r="H161" s="21" t="s">
        <v>109</v>
      </c>
    </row>
    <row r="162" ht="24" customHeight="1" spans="1:8">
      <c r="A162" s="12">
        <v>51</v>
      </c>
      <c r="B162" s="16" t="s">
        <v>331</v>
      </c>
      <c r="C162" s="17" t="s">
        <v>384</v>
      </c>
      <c r="D162" s="18" t="s">
        <v>385</v>
      </c>
      <c r="E162" s="19">
        <v>71.26</v>
      </c>
      <c r="F162" s="14" t="s">
        <v>107</v>
      </c>
      <c r="G162" s="20" t="s">
        <v>365</v>
      </c>
      <c r="H162" s="21" t="s">
        <v>109</v>
      </c>
    </row>
    <row r="163" ht="24" customHeight="1" spans="1:8">
      <c r="A163" s="12">
        <v>52</v>
      </c>
      <c r="B163" s="16" t="s">
        <v>331</v>
      </c>
      <c r="C163" s="17" t="s">
        <v>384</v>
      </c>
      <c r="D163" s="18" t="s">
        <v>386</v>
      </c>
      <c r="E163" s="19">
        <v>35.56</v>
      </c>
      <c r="F163" s="14" t="s">
        <v>107</v>
      </c>
      <c r="G163" s="20" t="s">
        <v>365</v>
      </c>
      <c r="H163" s="21" t="s">
        <v>109</v>
      </c>
    </row>
    <row r="164" ht="24" customHeight="1" spans="1:8">
      <c r="A164" s="12">
        <v>53</v>
      </c>
      <c r="B164" s="16" t="s">
        <v>331</v>
      </c>
      <c r="C164" s="17" t="s">
        <v>384</v>
      </c>
      <c r="D164" s="18" t="s">
        <v>387</v>
      </c>
      <c r="E164" s="19">
        <v>22.95</v>
      </c>
      <c r="F164" s="14" t="s">
        <v>107</v>
      </c>
      <c r="G164" s="20" t="s">
        <v>365</v>
      </c>
      <c r="H164" s="21" t="s">
        <v>109</v>
      </c>
    </row>
    <row r="165" ht="24" customHeight="1" spans="1:8">
      <c r="A165" s="12">
        <v>54</v>
      </c>
      <c r="B165" s="16" t="s">
        <v>331</v>
      </c>
      <c r="C165" s="17" t="s">
        <v>384</v>
      </c>
      <c r="D165" s="18" t="s">
        <v>388</v>
      </c>
      <c r="E165" s="19">
        <v>26.72</v>
      </c>
      <c r="F165" s="14" t="s">
        <v>107</v>
      </c>
      <c r="G165" s="20" t="s">
        <v>365</v>
      </c>
      <c r="H165" s="21" t="s">
        <v>109</v>
      </c>
    </row>
    <row r="166" ht="24" customHeight="1" spans="1:8">
      <c r="A166" s="12">
        <v>55</v>
      </c>
      <c r="B166" s="16" t="s">
        <v>331</v>
      </c>
      <c r="C166" s="17" t="s">
        <v>384</v>
      </c>
      <c r="D166" s="18" t="s">
        <v>389</v>
      </c>
      <c r="E166" s="19">
        <v>16</v>
      </c>
      <c r="F166" s="14" t="s">
        <v>107</v>
      </c>
      <c r="G166" s="20" t="s">
        <v>365</v>
      </c>
      <c r="H166" s="21" t="s">
        <v>109</v>
      </c>
    </row>
    <row r="167" ht="24" customHeight="1" spans="1:8">
      <c r="A167" s="12">
        <v>56</v>
      </c>
      <c r="B167" s="16" t="s">
        <v>331</v>
      </c>
      <c r="C167" s="17" t="s">
        <v>384</v>
      </c>
      <c r="D167" s="18" t="s">
        <v>390</v>
      </c>
      <c r="E167" s="19">
        <v>68.22</v>
      </c>
      <c r="F167" s="14" t="s">
        <v>107</v>
      </c>
      <c r="G167" s="20" t="s">
        <v>365</v>
      </c>
      <c r="H167" s="21" t="s">
        <v>109</v>
      </c>
    </row>
    <row r="168" ht="24" customHeight="1" spans="1:8">
      <c r="A168" s="12">
        <v>57</v>
      </c>
      <c r="B168" s="16" t="s">
        <v>331</v>
      </c>
      <c r="C168" s="17" t="s">
        <v>384</v>
      </c>
      <c r="D168" s="18" t="s">
        <v>391</v>
      </c>
      <c r="E168" s="19">
        <v>34.42</v>
      </c>
      <c r="F168" s="14" t="s">
        <v>107</v>
      </c>
      <c r="G168" s="20" t="s">
        <v>365</v>
      </c>
      <c r="H168" s="21" t="s">
        <v>109</v>
      </c>
    </row>
    <row r="169" ht="24" customHeight="1" spans="1:8">
      <c r="A169" s="12">
        <v>58</v>
      </c>
      <c r="B169" s="16" t="s">
        <v>331</v>
      </c>
      <c r="C169" s="17" t="s">
        <v>384</v>
      </c>
      <c r="D169" s="18" t="s">
        <v>392</v>
      </c>
      <c r="E169" s="19">
        <v>69.44</v>
      </c>
      <c r="F169" s="14" t="s">
        <v>107</v>
      </c>
      <c r="G169" s="20" t="s">
        <v>365</v>
      </c>
      <c r="H169" s="21" t="s">
        <v>109</v>
      </c>
    </row>
    <row r="170" ht="24" customHeight="1" spans="1:8">
      <c r="A170" s="12">
        <v>59</v>
      </c>
      <c r="B170" s="16" t="s">
        <v>331</v>
      </c>
      <c r="C170" s="17" t="s">
        <v>384</v>
      </c>
      <c r="D170" s="18" t="s">
        <v>393</v>
      </c>
      <c r="E170" s="19">
        <v>61.4</v>
      </c>
      <c r="F170" s="14" t="s">
        <v>107</v>
      </c>
      <c r="G170" s="20" t="s">
        <v>365</v>
      </c>
      <c r="H170" s="21" t="s">
        <v>109</v>
      </c>
    </row>
    <row r="171" ht="24" customHeight="1" spans="1:8">
      <c r="A171" s="12">
        <v>60</v>
      </c>
      <c r="B171" s="16" t="s">
        <v>331</v>
      </c>
      <c r="C171" s="17" t="s">
        <v>171</v>
      </c>
      <c r="D171" s="18" t="s">
        <v>394</v>
      </c>
      <c r="E171" s="19">
        <v>61.62</v>
      </c>
      <c r="F171" s="14" t="s">
        <v>107</v>
      </c>
      <c r="G171" s="20" t="s">
        <v>365</v>
      </c>
      <c r="H171" s="21" t="s">
        <v>109</v>
      </c>
    </row>
    <row r="172" ht="24" customHeight="1" spans="1:8">
      <c r="A172" s="12">
        <v>61</v>
      </c>
      <c r="B172" s="16" t="s">
        <v>331</v>
      </c>
      <c r="C172" s="17" t="s">
        <v>395</v>
      </c>
      <c r="D172" s="18" t="s">
        <v>396</v>
      </c>
      <c r="E172" s="19">
        <v>20.23</v>
      </c>
      <c r="F172" s="14" t="s">
        <v>107</v>
      </c>
      <c r="G172" s="20" t="s">
        <v>365</v>
      </c>
      <c r="H172" s="21" t="s">
        <v>109</v>
      </c>
    </row>
    <row r="173" ht="24" customHeight="1" spans="1:8">
      <c r="A173" s="12">
        <v>62</v>
      </c>
      <c r="B173" s="16" t="s">
        <v>331</v>
      </c>
      <c r="C173" s="17" t="s">
        <v>144</v>
      </c>
      <c r="D173" s="18" t="s">
        <v>397</v>
      </c>
      <c r="E173" s="19">
        <v>6.32</v>
      </c>
      <c r="F173" s="14" t="s">
        <v>107</v>
      </c>
      <c r="G173" s="20" t="s">
        <v>365</v>
      </c>
      <c r="H173" s="21" t="s">
        <v>109</v>
      </c>
    </row>
    <row r="174" ht="24" customHeight="1" spans="1:8">
      <c r="A174" s="12">
        <v>63</v>
      </c>
      <c r="B174" s="16" t="s">
        <v>331</v>
      </c>
      <c r="C174" s="17" t="s">
        <v>144</v>
      </c>
      <c r="D174" s="18" t="s">
        <v>398</v>
      </c>
      <c r="E174" s="19">
        <v>56.7</v>
      </c>
      <c r="F174" s="14" t="s">
        <v>107</v>
      </c>
      <c r="G174" s="20" t="s">
        <v>365</v>
      </c>
      <c r="H174" s="21" t="s">
        <v>109</v>
      </c>
    </row>
    <row r="175" ht="24" customHeight="1" spans="1:8">
      <c r="A175" s="12">
        <v>64</v>
      </c>
      <c r="B175" s="16" t="s">
        <v>331</v>
      </c>
      <c r="C175" s="17" t="s">
        <v>399</v>
      </c>
      <c r="D175" s="18" t="s">
        <v>400</v>
      </c>
      <c r="E175" s="19">
        <v>171.2</v>
      </c>
      <c r="F175" s="14" t="s">
        <v>107</v>
      </c>
      <c r="G175" s="20" t="s">
        <v>365</v>
      </c>
      <c r="H175" s="21" t="s">
        <v>109</v>
      </c>
    </row>
    <row r="176" ht="24" customHeight="1" spans="1:8">
      <c r="A176" s="12">
        <v>65</v>
      </c>
      <c r="B176" s="16" t="s">
        <v>331</v>
      </c>
      <c r="C176" s="17" t="s">
        <v>285</v>
      </c>
      <c r="D176" s="18" t="s">
        <v>401</v>
      </c>
      <c r="E176" s="19">
        <v>47</v>
      </c>
      <c r="F176" s="14" t="s">
        <v>107</v>
      </c>
      <c r="G176" s="20" t="s">
        <v>365</v>
      </c>
      <c r="H176" s="21" t="s">
        <v>109</v>
      </c>
    </row>
    <row r="177" ht="24" customHeight="1" spans="1:8">
      <c r="A177" s="12">
        <v>66</v>
      </c>
      <c r="B177" s="16" t="s">
        <v>331</v>
      </c>
      <c r="C177" s="17" t="s">
        <v>402</v>
      </c>
      <c r="D177" s="18" t="s">
        <v>403</v>
      </c>
      <c r="E177" s="19">
        <v>50.14</v>
      </c>
      <c r="F177" s="14" t="s">
        <v>107</v>
      </c>
      <c r="G177" s="20" t="s">
        <v>365</v>
      </c>
      <c r="H177" s="21" t="s">
        <v>109</v>
      </c>
    </row>
    <row r="178" ht="24" customHeight="1" spans="1:8">
      <c r="A178" s="12">
        <v>67</v>
      </c>
      <c r="B178" s="16" t="s">
        <v>331</v>
      </c>
      <c r="C178" s="29" t="s">
        <v>404</v>
      </c>
      <c r="D178" s="18" t="s">
        <v>405</v>
      </c>
      <c r="E178" s="19">
        <v>85</v>
      </c>
      <c r="F178" s="14" t="s">
        <v>107</v>
      </c>
      <c r="G178" s="20" t="s">
        <v>365</v>
      </c>
      <c r="H178" s="21" t="s">
        <v>406</v>
      </c>
    </row>
    <row r="179" ht="24" customHeight="1" spans="1:8">
      <c r="A179" s="12">
        <v>68</v>
      </c>
      <c r="B179" s="16" t="s">
        <v>331</v>
      </c>
      <c r="C179" s="30" t="s">
        <v>402</v>
      </c>
      <c r="D179" s="18" t="s">
        <v>407</v>
      </c>
      <c r="E179" s="19">
        <v>60</v>
      </c>
      <c r="F179" s="14" t="s">
        <v>107</v>
      </c>
      <c r="G179" s="20" t="s">
        <v>365</v>
      </c>
      <c r="H179" s="21" t="s">
        <v>406</v>
      </c>
    </row>
    <row r="180" ht="24" customHeight="1" spans="1:8">
      <c r="A180" s="12">
        <v>69</v>
      </c>
      <c r="B180" s="16" t="s">
        <v>331</v>
      </c>
      <c r="C180" s="30" t="s">
        <v>186</v>
      </c>
      <c r="D180" s="18" t="s">
        <v>408</v>
      </c>
      <c r="E180" s="19">
        <v>50</v>
      </c>
      <c r="F180" s="14" t="s">
        <v>107</v>
      </c>
      <c r="G180" s="20" t="s">
        <v>365</v>
      </c>
      <c r="H180" s="21" t="s">
        <v>406</v>
      </c>
    </row>
    <row r="181" ht="24" customHeight="1" spans="1:8">
      <c r="A181" s="12">
        <v>70</v>
      </c>
      <c r="B181" s="16" t="s">
        <v>331</v>
      </c>
      <c r="C181" s="30" t="s">
        <v>409</v>
      </c>
      <c r="D181" s="18" t="s">
        <v>410</v>
      </c>
      <c r="E181" s="19">
        <v>50</v>
      </c>
      <c r="F181" s="14" t="s">
        <v>107</v>
      </c>
      <c r="G181" s="20" t="s">
        <v>365</v>
      </c>
      <c r="H181" s="21" t="s">
        <v>406</v>
      </c>
    </row>
    <row r="182" ht="24" customHeight="1" spans="1:8">
      <c r="A182" s="12">
        <v>71</v>
      </c>
      <c r="B182" s="16" t="s">
        <v>331</v>
      </c>
      <c r="C182" s="29" t="s">
        <v>354</v>
      </c>
      <c r="D182" s="18" t="s">
        <v>411</v>
      </c>
      <c r="E182" s="19">
        <v>63</v>
      </c>
      <c r="F182" s="14" t="s">
        <v>107</v>
      </c>
      <c r="G182" s="20" t="s">
        <v>365</v>
      </c>
      <c r="H182" s="21" t="s">
        <v>406</v>
      </c>
    </row>
    <row r="183" ht="24" customHeight="1" spans="1:8">
      <c r="A183" s="12">
        <v>72</v>
      </c>
      <c r="B183" s="16" t="s">
        <v>412</v>
      </c>
      <c r="C183" s="17" t="s">
        <v>413</v>
      </c>
      <c r="D183" s="18" t="s">
        <v>414</v>
      </c>
      <c r="E183" s="19">
        <v>6.7</v>
      </c>
      <c r="F183" s="14" t="s">
        <v>107</v>
      </c>
      <c r="G183" s="20" t="s">
        <v>365</v>
      </c>
      <c r="H183" s="21" t="s">
        <v>109</v>
      </c>
    </row>
    <row r="184" ht="24" customHeight="1" spans="1:8">
      <c r="A184" s="12">
        <v>73</v>
      </c>
      <c r="B184" s="16" t="s">
        <v>412</v>
      </c>
      <c r="C184" s="17" t="s">
        <v>413</v>
      </c>
      <c r="D184" s="18" t="s">
        <v>415</v>
      </c>
      <c r="E184" s="19">
        <v>22</v>
      </c>
      <c r="F184" s="14" t="s">
        <v>107</v>
      </c>
      <c r="G184" s="20" t="s">
        <v>365</v>
      </c>
      <c r="H184" s="21" t="s">
        <v>109</v>
      </c>
    </row>
    <row r="185" ht="24" customHeight="1" spans="1:8">
      <c r="A185" s="12">
        <v>74</v>
      </c>
      <c r="B185" s="16" t="s">
        <v>412</v>
      </c>
      <c r="C185" s="17" t="s">
        <v>354</v>
      </c>
      <c r="D185" s="18" t="s">
        <v>416</v>
      </c>
      <c r="E185" s="19">
        <v>39.6</v>
      </c>
      <c r="F185" s="14" t="s">
        <v>107</v>
      </c>
      <c r="G185" s="20" t="s">
        <v>365</v>
      </c>
      <c r="H185" s="21" t="s">
        <v>109</v>
      </c>
    </row>
    <row r="186" ht="24" customHeight="1" spans="1:8">
      <c r="A186" s="12">
        <v>75</v>
      </c>
      <c r="B186" s="16" t="s">
        <v>417</v>
      </c>
      <c r="C186" s="17" t="s">
        <v>120</v>
      </c>
      <c r="D186" s="18" t="s">
        <v>418</v>
      </c>
      <c r="E186" s="19">
        <v>70</v>
      </c>
      <c r="F186" s="14" t="s">
        <v>107</v>
      </c>
      <c r="G186" s="20" t="s">
        <v>365</v>
      </c>
      <c r="H186" s="21" t="s">
        <v>109</v>
      </c>
    </row>
    <row r="187" ht="24" customHeight="1" spans="1:8">
      <c r="A187" s="12">
        <v>76</v>
      </c>
      <c r="B187" s="16" t="s">
        <v>417</v>
      </c>
      <c r="C187" s="17" t="s">
        <v>419</v>
      </c>
      <c r="D187" s="18" t="s">
        <v>420</v>
      </c>
      <c r="E187" s="19">
        <v>7</v>
      </c>
      <c r="F187" s="14" t="s">
        <v>107</v>
      </c>
      <c r="G187" s="20" t="s">
        <v>365</v>
      </c>
      <c r="H187" s="21" t="s">
        <v>109</v>
      </c>
    </row>
    <row r="188" ht="33" customHeight="1" spans="1:8">
      <c r="A188" s="12">
        <v>77</v>
      </c>
      <c r="B188" s="16" t="s">
        <v>417</v>
      </c>
      <c r="C188" s="17" t="s">
        <v>384</v>
      </c>
      <c r="D188" s="18" t="s">
        <v>421</v>
      </c>
      <c r="E188" s="19">
        <v>6</v>
      </c>
      <c r="F188" s="14" t="s">
        <v>107</v>
      </c>
      <c r="G188" s="20" t="s">
        <v>365</v>
      </c>
      <c r="H188" s="21" t="s">
        <v>109</v>
      </c>
    </row>
    <row r="189" ht="24" customHeight="1" spans="1:8">
      <c r="A189" s="12">
        <v>78</v>
      </c>
      <c r="B189" s="16" t="s">
        <v>417</v>
      </c>
      <c r="C189" s="17" t="s">
        <v>384</v>
      </c>
      <c r="D189" s="18" t="s">
        <v>422</v>
      </c>
      <c r="E189" s="19">
        <v>8</v>
      </c>
      <c r="F189" s="14" t="s">
        <v>107</v>
      </c>
      <c r="G189" s="20" t="s">
        <v>365</v>
      </c>
      <c r="H189" s="21" t="s">
        <v>109</v>
      </c>
    </row>
    <row r="190" ht="24" customHeight="1" spans="1:8">
      <c r="A190" s="12">
        <v>79</v>
      </c>
      <c r="B190" s="16" t="s">
        <v>417</v>
      </c>
      <c r="C190" s="17" t="s">
        <v>384</v>
      </c>
      <c r="D190" s="18" t="s">
        <v>423</v>
      </c>
      <c r="E190" s="19">
        <v>36</v>
      </c>
      <c r="F190" s="14" t="s">
        <v>107</v>
      </c>
      <c r="G190" s="20" t="s">
        <v>365</v>
      </c>
      <c r="H190" s="21" t="s">
        <v>109</v>
      </c>
    </row>
    <row r="191" ht="24" customHeight="1" spans="1:8">
      <c r="A191" s="12">
        <v>80</v>
      </c>
      <c r="B191" s="16" t="s">
        <v>417</v>
      </c>
      <c r="C191" s="17" t="s">
        <v>359</v>
      </c>
      <c r="D191" s="18" t="s">
        <v>424</v>
      </c>
      <c r="E191" s="19">
        <v>27</v>
      </c>
      <c r="F191" s="14" t="s">
        <v>107</v>
      </c>
      <c r="G191" s="20" t="s">
        <v>365</v>
      </c>
      <c r="H191" s="21" t="s">
        <v>109</v>
      </c>
    </row>
    <row r="192" ht="24" customHeight="1" spans="1:8">
      <c r="A192" s="12">
        <v>81</v>
      </c>
      <c r="B192" s="16" t="s">
        <v>417</v>
      </c>
      <c r="C192" s="17" t="s">
        <v>359</v>
      </c>
      <c r="D192" s="18" t="s">
        <v>425</v>
      </c>
      <c r="E192" s="19">
        <v>35</v>
      </c>
      <c r="F192" s="14" t="s">
        <v>107</v>
      </c>
      <c r="G192" s="20" t="s">
        <v>365</v>
      </c>
      <c r="H192" s="21" t="s">
        <v>109</v>
      </c>
    </row>
    <row r="193" ht="21" customHeight="1" spans="1:8">
      <c r="A193" s="12">
        <v>82</v>
      </c>
      <c r="B193" s="16" t="s">
        <v>417</v>
      </c>
      <c r="C193" s="17" t="s">
        <v>426</v>
      </c>
      <c r="D193" s="18" t="s">
        <v>427</v>
      </c>
      <c r="E193" s="19">
        <v>30</v>
      </c>
      <c r="F193" s="14" t="s">
        <v>107</v>
      </c>
      <c r="G193" s="20" t="s">
        <v>365</v>
      </c>
      <c r="H193" s="21" t="s">
        <v>109</v>
      </c>
    </row>
    <row r="194" ht="20" customHeight="1" spans="1:8">
      <c r="A194" s="12">
        <v>83</v>
      </c>
      <c r="B194" s="16" t="s">
        <v>417</v>
      </c>
      <c r="C194" s="17" t="s">
        <v>167</v>
      </c>
      <c r="D194" s="18" t="s">
        <v>428</v>
      </c>
      <c r="E194" s="19">
        <v>17</v>
      </c>
      <c r="F194" s="14" t="s">
        <v>107</v>
      </c>
      <c r="G194" s="20" t="s">
        <v>365</v>
      </c>
      <c r="H194" s="21" t="s">
        <v>109</v>
      </c>
    </row>
    <row r="195" ht="20" customHeight="1" spans="1:8">
      <c r="A195" s="12">
        <v>84</v>
      </c>
      <c r="B195" s="16" t="s">
        <v>417</v>
      </c>
      <c r="C195" s="17" t="s">
        <v>429</v>
      </c>
      <c r="D195" s="18" t="s">
        <v>430</v>
      </c>
      <c r="E195" s="19">
        <v>30</v>
      </c>
      <c r="F195" s="14" t="s">
        <v>107</v>
      </c>
      <c r="G195" s="20" t="s">
        <v>365</v>
      </c>
      <c r="H195" s="21" t="s">
        <v>109</v>
      </c>
    </row>
    <row r="196" ht="20" customHeight="1" spans="1:8">
      <c r="A196" s="12">
        <v>85</v>
      </c>
      <c r="B196" s="16" t="s">
        <v>417</v>
      </c>
      <c r="C196" s="17" t="s">
        <v>429</v>
      </c>
      <c r="D196" s="18" t="s">
        <v>431</v>
      </c>
      <c r="E196" s="19">
        <v>49.5</v>
      </c>
      <c r="F196" s="14" t="s">
        <v>107</v>
      </c>
      <c r="G196" s="20" t="s">
        <v>365</v>
      </c>
      <c r="H196" s="21" t="s">
        <v>109</v>
      </c>
    </row>
    <row r="197" ht="20" customHeight="1" spans="1:8">
      <c r="A197" s="12">
        <v>86</v>
      </c>
      <c r="B197" s="16" t="s">
        <v>417</v>
      </c>
      <c r="C197" s="17" t="s">
        <v>432</v>
      </c>
      <c r="D197" s="18" t="s">
        <v>433</v>
      </c>
      <c r="E197" s="19">
        <v>7</v>
      </c>
      <c r="F197" s="14" t="s">
        <v>107</v>
      </c>
      <c r="G197" s="20" t="s">
        <v>365</v>
      </c>
      <c r="H197" s="21" t="s">
        <v>109</v>
      </c>
    </row>
    <row r="198" ht="20" customHeight="1" spans="1:8">
      <c r="A198" s="12">
        <v>87</v>
      </c>
      <c r="B198" s="16" t="s">
        <v>417</v>
      </c>
      <c r="C198" s="17" t="s">
        <v>343</v>
      </c>
      <c r="D198" s="18" t="s">
        <v>434</v>
      </c>
      <c r="E198" s="19">
        <v>30</v>
      </c>
      <c r="F198" s="14" t="s">
        <v>107</v>
      </c>
      <c r="G198" s="20" t="s">
        <v>365</v>
      </c>
      <c r="H198" s="21" t="s">
        <v>109</v>
      </c>
    </row>
    <row r="199" ht="20" customHeight="1" spans="1:8">
      <c r="A199" s="12">
        <v>88</v>
      </c>
      <c r="B199" s="16" t="s">
        <v>417</v>
      </c>
      <c r="C199" s="17" t="s">
        <v>120</v>
      </c>
      <c r="D199" s="18" t="s">
        <v>435</v>
      </c>
      <c r="E199" s="19">
        <v>42.5</v>
      </c>
      <c r="F199" s="14" t="s">
        <v>107</v>
      </c>
      <c r="G199" s="20" t="s">
        <v>365</v>
      </c>
      <c r="H199" s="21" t="s">
        <v>109</v>
      </c>
    </row>
    <row r="200" ht="20" customHeight="1" spans="1:8">
      <c r="A200" s="12">
        <v>89</v>
      </c>
      <c r="B200" s="16" t="s">
        <v>417</v>
      </c>
      <c r="C200" s="17" t="s">
        <v>436</v>
      </c>
      <c r="D200" s="18" t="s">
        <v>437</v>
      </c>
      <c r="E200" s="19">
        <v>30</v>
      </c>
      <c r="F200" s="14" t="s">
        <v>107</v>
      </c>
      <c r="G200" s="20" t="s">
        <v>365</v>
      </c>
      <c r="H200" s="21" t="s">
        <v>109</v>
      </c>
    </row>
    <row r="201" ht="20" customHeight="1" spans="1:8">
      <c r="A201" s="12">
        <v>90</v>
      </c>
      <c r="B201" s="16" t="s">
        <v>417</v>
      </c>
      <c r="C201" s="17" t="s">
        <v>404</v>
      </c>
      <c r="D201" s="18" t="s">
        <v>438</v>
      </c>
      <c r="E201" s="19">
        <v>65</v>
      </c>
      <c r="F201" s="14" t="s">
        <v>107</v>
      </c>
      <c r="G201" s="20" t="s">
        <v>365</v>
      </c>
      <c r="H201" s="21" t="s">
        <v>406</v>
      </c>
    </row>
    <row r="202" ht="24" customHeight="1" spans="1:8">
      <c r="A202" s="12">
        <v>91</v>
      </c>
      <c r="B202" s="16" t="s">
        <v>439</v>
      </c>
      <c r="C202" s="17" t="s">
        <v>440</v>
      </c>
      <c r="D202" s="18" t="s">
        <v>441</v>
      </c>
      <c r="E202" s="19">
        <v>49</v>
      </c>
      <c r="F202" s="14" t="s">
        <v>107</v>
      </c>
      <c r="G202" s="20" t="s">
        <v>442</v>
      </c>
      <c r="H202" s="21" t="s">
        <v>109</v>
      </c>
    </row>
    <row r="203" ht="43" customHeight="1" spans="1:8">
      <c r="A203" s="12">
        <v>92</v>
      </c>
      <c r="B203" s="16" t="s">
        <v>439</v>
      </c>
      <c r="C203" s="17" t="s">
        <v>354</v>
      </c>
      <c r="D203" s="18" t="s">
        <v>443</v>
      </c>
      <c r="E203" s="19">
        <v>38.48</v>
      </c>
      <c r="F203" s="14" t="s">
        <v>107</v>
      </c>
      <c r="G203" s="20" t="s">
        <v>442</v>
      </c>
      <c r="H203" s="21" t="s">
        <v>109</v>
      </c>
    </row>
    <row r="204" ht="33" customHeight="1" spans="1:8">
      <c r="A204" s="12">
        <v>93</v>
      </c>
      <c r="B204" s="16" t="s">
        <v>439</v>
      </c>
      <c r="C204" s="17" t="s">
        <v>374</v>
      </c>
      <c r="D204" s="18" t="s">
        <v>444</v>
      </c>
      <c r="E204" s="19">
        <v>11.35</v>
      </c>
      <c r="F204" s="14" t="s">
        <v>107</v>
      </c>
      <c r="G204" s="20" t="s">
        <v>442</v>
      </c>
      <c r="H204" s="21" t="s">
        <v>109</v>
      </c>
    </row>
    <row r="205" ht="35" customHeight="1" spans="1:8">
      <c r="A205" s="12">
        <v>94</v>
      </c>
      <c r="B205" s="16" t="s">
        <v>439</v>
      </c>
      <c r="C205" s="17" t="s">
        <v>138</v>
      </c>
      <c r="D205" s="18" t="s">
        <v>445</v>
      </c>
      <c r="E205" s="19">
        <v>22.76</v>
      </c>
      <c r="F205" s="14" t="s">
        <v>107</v>
      </c>
      <c r="G205" s="20" t="s">
        <v>442</v>
      </c>
      <c r="H205" s="21" t="s">
        <v>109</v>
      </c>
    </row>
    <row r="206" ht="34" customHeight="1" spans="1:8">
      <c r="A206" s="12">
        <v>95</v>
      </c>
      <c r="B206" s="16" t="s">
        <v>439</v>
      </c>
      <c r="C206" s="17" t="s">
        <v>446</v>
      </c>
      <c r="D206" s="18" t="s">
        <v>447</v>
      </c>
      <c r="E206" s="19">
        <v>11.08</v>
      </c>
      <c r="F206" s="14" t="s">
        <v>107</v>
      </c>
      <c r="G206" s="20" t="s">
        <v>442</v>
      </c>
      <c r="H206" s="21" t="s">
        <v>109</v>
      </c>
    </row>
    <row r="207" ht="31" customHeight="1" spans="1:8">
      <c r="A207" s="12">
        <v>96</v>
      </c>
      <c r="B207" s="16" t="s">
        <v>439</v>
      </c>
      <c r="C207" s="17" t="s">
        <v>359</v>
      </c>
      <c r="D207" s="18" t="s">
        <v>448</v>
      </c>
      <c r="E207" s="19">
        <v>16.45</v>
      </c>
      <c r="F207" s="14" t="s">
        <v>107</v>
      </c>
      <c r="G207" s="20" t="s">
        <v>442</v>
      </c>
      <c r="H207" s="21" t="s">
        <v>109</v>
      </c>
    </row>
    <row r="208" ht="33" customHeight="1" spans="1:8">
      <c r="A208" s="12">
        <v>97</v>
      </c>
      <c r="B208" s="16" t="s">
        <v>439</v>
      </c>
      <c r="C208" s="17" t="s">
        <v>449</v>
      </c>
      <c r="D208" s="18" t="s">
        <v>450</v>
      </c>
      <c r="E208" s="19">
        <v>14.43</v>
      </c>
      <c r="F208" s="14" t="s">
        <v>107</v>
      </c>
      <c r="G208" s="20" t="s">
        <v>442</v>
      </c>
      <c r="H208" s="21" t="s">
        <v>109</v>
      </c>
    </row>
    <row r="209" ht="33" customHeight="1" spans="1:8">
      <c r="A209" s="12">
        <v>98</v>
      </c>
      <c r="B209" s="16" t="s">
        <v>439</v>
      </c>
      <c r="C209" s="17" t="s">
        <v>451</v>
      </c>
      <c r="D209" s="18" t="s">
        <v>452</v>
      </c>
      <c r="E209" s="19">
        <v>37.5</v>
      </c>
      <c r="F209" s="14" t="s">
        <v>107</v>
      </c>
      <c r="G209" s="20" t="s">
        <v>442</v>
      </c>
      <c r="H209" s="21" t="s">
        <v>109</v>
      </c>
    </row>
    <row r="210" ht="34" customHeight="1" spans="1:8">
      <c r="A210" s="12">
        <v>99</v>
      </c>
      <c r="B210" s="16" t="s">
        <v>439</v>
      </c>
      <c r="C210" s="17" t="s">
        <v>453</v>
      </c>
      <c r="D210" s="18" t="s">
        <v>454</v>
      </c>
      <c r="E210" s="19">
        <v>27.49</v>
      </c>
      <c r="F210" s="14" t="s">
        <v>107</v>
      </c>
      <c r="G210" s="20" t="s">
        <v>442</v>
      </c>
      <c r="H210" s="21" t="s">
        <v>109</v>
      </c>
    </row>
    <row r="211" ht="24" customHeight="1" spans="1:8">
      <c r="A211" s="12">
        <v>100</v>
      </c>
      <c r="B211" s="16" t="s">
        <v>439</v>
      </c>
      <c r="C211" s="17" t="s">
        <v>455</v>
      </c>
      <c r="D211" s="18" t="s">
        <v>456</v>
      </c>
      <c r="E211" s="19">
        <v>86</v>
      </c>
      <c r="F211" s="14" t="s">
        <v>107</v>
      </c>
      <c r="G211" s="20" t="s">
        <v>442</v>
      </c>
      <c r="H211" s="21" t="s">
        <v>109</v>
      </c>
    </row>
    <row r="212" ht="24" customHeight="1" spans="1:8">
      <c r="A212" s="12">
        <v>101</v>
      </c>
      <c r="B212" s="16" t="s">
        <v>439</v>
      </c>
      <c r="C212" s="17" t="s">
        <v>366</v>
      </c>
      <c r="D212" s="18" t="s">
        <v>457</v>
      </c>
      <c r="E212" s="19">
        <v>70</v>
      </c>
      <c r="F212" s="14" t="s">
        <v>107</v>
      </c>
      <c r="G212" s="20" t="s">
        <v>442</v>
      </c>
      <c r="H212" s="21" t="s">
        <v>109</v>
      </c>
    </row>
    <row r="213" ht="36" customHeight="1" spans="1:8">
      <c r="A213" s="12">
        <v>102</v>
      </c>
      <c r="B213" s="16" t="s">
        <v>439</v>
      </c>
      <c r="C213" s="17" t="s">
        <v>453</v>
      </c>
      <c r="D213" s="18" t="s">
        <v>458</v>
      </c>
      <c r="E213" s="19">
        <v>71.31</v>
      </c>
      <c r="F213" s="14" t="s">
        <v>107</v>
      </c>
      <c r="G213" s="20" t="s">
        <v>442</v>
      </c>
      <c r="H213" s="21" t="s">
        <v>109</v>
      </c>
    </row>
    <row r="214" ht="189" customHeight="1" spans="1:8">
      <c r="A214" s="12">
        <v>103</v>
      </c>
      <c r="B214" s="16" t="s">
        <v>439</v>
      </c>
      <c r="C214" s="17" t="s">
        <v>219</v>
      </c>
      <c r="D214" s="26" t="s">
        <v>459</v>
      </c>
      <c r="E214" s="19">
        <v>91.79</v>
      </c>
      <c r="F214" s="14" t="s">
        <v>107</v>
      </c>
      <c r="G214" s="20" t="s">
        <v>460</v>
      </c>
      <c r="H214" s="21" t="s">
        <v>109</v>
      </c>
    </row>
    <row r="215" ht="24" customHeight="1" spans="1:8">
      <c r="A215" s="12">
        <v>104</v>
      </c>
      <c r="B215" s="16" t="s">
        <v>461</v>
      </c>
      <c r="C215" s="17" t="s">
        <v>462</v>
      </c>
      <c r="D215" s="26" t="s">
        <v>463</v>
      </c>
      <c r="E215" s="19">
        <v>600</v>
      </c>
      <c r="F215" s="14" t="s">
        <v>107</v>
      </c>
      <c r="G215" s="20" t="s">
        <v>464</v>
      </c>
      <c r="H215" s="21" t="s">
        <v>406</v>
      </c>
    </row>
    <row r="216" ht="24" customHeight="1" spans="1:8">
      <c r="A216" s="12">
        <v>105</v>
      </c>
      <c r="B216" s="16" t="s">
        <v>465</v>
      </c>
      <c r="C216" s="17" t="s">
        <v>287</v>
      </c>
      <c r="D216" s="18" t="s">
        <v>466</v>
      </c>
      <c r="E216" s="19">
        <v>16.99</v>
      </c>
      <c r="F216" s="14" t="s">
        <v>107</v>
      </c>
      <c r="G216" s="20" t="s">
        <v>467</v>
      </c>
      <c r="H216" s="21" t="s">
        <v>109</v>
      </c>
    </row>
    <row r="217" ht="24" customHeight="1" spans="1:8">
      <c r="A217" s="12">
        <v>106</v>
      </c>
      <c r="B217" s="16" t="s">
        <v>465</v>
      </c>
      <c r="C217" s="17" t="s">
        <v>468</v>
      </c>
      <c r="D217" s="18" t="s">
        <v>469</v>
      </c>
      <c r="E217" s="19">
        <v>19.66</v>
      </c>
      <c r="F217" s="14" t="s">
        <v>107</v>
      </c>
      <c r="G217" s="20" t="s">
        <v>467</v>
      </c>
      <c r="H217" s="21" t="s">
        <v>109</v>
      </c>
    </row>
    <row r="218" ht="24" customHeight="1" spans="1:8">
      <c r="A218" s="12">
        <v>107</v>
      </c>
      <c r="B218" s="16" t="s">
        <v>465</v>
      </c>
      <c r="C218" s="17" t="s">
        <v>354</v>
      </c>
      <c r="D218" s="18" t="s">
        <v>470</v>
      </c>
      <c r="E218" s="19">
        <v>20</v>
      </c>
      <c r="F218" s="14" t="s">
        <v>107</v>
      </c>
      <c r="G218" s="20" t="s">
        <v>467</v>
      </c>
      <c r="H218" s="21" t="s">
        <v>109</v>
      </c>
    </row>
    <row r="219" ht="24" customHeight="1" spans="1:8">
      <c r="A219" s="12">
        <v>108</v>
      </c>
      <c r="B219" s="16" t="s">
        <v>465</v>
      </c>
      <c r="C219" s="17" t="s">
        <v>471</v>
      </c>
      <c r="D219" s="18" t="s">
        <v>472</v>
      </c>
      <c r="E219" s="19">
        <v>32.61</v>
      </c>
      <c r="F219" s="14" t="s">
        <v>107</v>
      </c>
      <c r="G219" s="20" t="s">
        <v>467</v>
      </c>
      <c r="H219" s="21" t="s">
        <v>109</v>
      </c>
    </row>
    <row r="220" ht="24" customHeight="1" spans="1:8">
      <c r="A220" s="12">
        <v>109</v>
      </c>
      <c r="B220" s="16" t="s">
        <v>465</v>
      </c>
      <c r="C220" s="17" t="s">
        <v>359</v>
      </c>
      <c r="D220" s="18" t="s">
        <v>473</v>
      </c>
      <c r="E220" s="19">
        <v>49</v>
      </c>
      <c r="F220" s="14" t="s">
        <v>107</v>
      </c>
      <c r="G220" s="20" t="s">
        <v>467</v>
      </c>
      <c r="H220" s="21" t="s">
        <v>109</v>
      </c>
    </row>
    <row r="221" ht="24" customHeight="1" spans="1:8">
      <c r="A221" s="12">
        <v>110</v>
      </c>
      <c r="B221" s="16" t="s">
        <v>465</v>
      </c>
      <c r="C221" s="17" t="s">
        <v>359</v>
      </c>
      <c r="D221" s="18" t="s">
        <v>474</v>
      </c>
      <c r="E221" s="19">
        <v>15.15</v>
      </c>
      <c r="F221" s="14" t="s">
        <v>107</v>
      </c>
      <c r="G221" s="20" t="s">
        <v>467</v>
      </c>
      <c r="H221" s="21" t="s">
        <v>109</v>
      </c>
    </row>
    <row r="222" ht="24" customHeight="1" spans="1:8">
      <c r="A222" s="12">
        <v>111</v>
      </c>
      <c r="B222" s="16" t="s">
        <v>465</v>
      </c>
      <c r="C222" s="17" t="s">
        <v>471</v>
      </c>
      <c r="D222" s="18" t="s">
        <v>475</v>
      </c>
      <c r="E222" s="19">
        <v>30</v>
      </c>
      <c r="F222" s="14" t="s">
        <v>107</v>
      </c>
      <c r="G222" s="20" t="s">
        <v>467</v>
      </c>
      <c r="H222" s="21" t="s">
        <v>109</v>
      </c>
    </row>
    <row r="223" ht="24" customHeight="1" spans="1:8">
      <c r="A223" s="12">
        <v>112</v>
      </c>
      <c r="B223" s="16" t="s">
        <v>465</v>
      </c>
      <c r="C223" s="17" t="s">
        <v>462</v>
      </c>
      <c r="D223" s="18" t="s">
        <v>476</v>
      </c>
      <c r="E223" s="19">
        <v>80</v>
      </c>
      <c r="F223" s="14" t="s">
        <v>107</v>
      </c>
      <c r="G223" s="20" t="s">
        <v>467</v>
      </c>
      <c r="H223" s="21" t="s">
        <v>406</v>
      </c>
    </row>
    <row r="224" ht="24" customHeight="1" spans="1:8">
      <c r="A224" s="12">
        <v>113</v>
      </c>
      <c r="B224" s="16" t="s">
        <v>465</v>
      </c>
      <c r="C224" s="17" t="s">
        <v>446</v>
      </c>
      <c r="D224" s="18" t="s">
        <v>477</v>
      </c>
      <c r="E224" s="19">
        <v>45</v>
      </c>
      <c r="F224" s="14" t="s">
        <v>107</v>
      </c>
      <c r="G224" s="20" t="s">
        <v>467</v>
      </c>
      <c r="H224" s="21" t="s">
        <v>406</v>
      </c>
    </row>
    <row r="225" ht="24" customHeight="1" spans="1:8">
      <c r="A225" s="12">
        <v>114</v>
      </c>
      <c r="B225" s="16" t="s">
        <v>465</v>
      </c>
      <c r="C225" s="17" t="s">
        <v>384</v>
      </c>
      <c r="D225" s="18" t="s">
        <v>478</v>
      </c>
      <c r="E225" s="19">
        <v>45</v>
      </c>
      <c r="F225" s="14" t="s">
        <v>107</v>
      </c>
      <c r="G225" s="20" t="s">
        <v>467</v>
      </c>
      <c r="H225" s="21" t="s">
        <v>406</v>
      </c>
    </row>
    <row r="226" ht="24" customHeight="1" spans="1:8">
      <c r="A226" s="12">
        <v>115</v>
      </c>
      <c r="B226" s="16" t="s">
        <v>465</v>
      </c>
      <c r="C226" s="17" t="s">
        <v>124</v>
      </c>
      <c r="D226" s="18" t="s">
        <v>476</v>
      </c>
      <c r="E226" s="19">
        <v>50</v>
      </c>
      <c r="F226" s="14" t="s">
        <v>107</v>
      </c>
      <c r="G226" s="20" t="s">
        <v>467</v>
      </c>
      <c r="H226" s="21" t="s">
        <v>406</v>
      </c>
    </row>
    <row r="227" ht="24" customHeight="1" spans="1:8">
      <c r="A227" s="12">
        <v>116</v>
      </c>
      <c r="B227" s="16" t="s">
        <v>465</v>
      </c>
      <c r="C227" s="17" t="s">
        <v>186</v>
      </c>
      <c r="D227" s="18" t="s">
        <v>478</v>
      </c>
      <c r="E227" s="19">
        <v>35</v>
      </c>
      <c r="F227" s="14" t="s">
        <v>231</v>
      </c>
      <c r="G227" s="20" t="s">
        <v>467</v>
      </c>
      <c r="H227" s="21" t="s">
        <v>406</v>
      </c>
    </row>
    <row r="228" ht="24" customHeight="1" spans="1:8">
      <c r="A228" s="12">
        <v>117</v>
      </c>
      <c r="B228" s="16" t="s">
        <v>465</v>
      </c>
      <c r="C228" s="17" t="s">
        <v>379</v>
      </c>
      <c r="D228" s="18" t="s">
        <v>478</v>
      </c>
      <c r="E228" s="19">
        <v>30</v>
      </c>
      <c r="F228" s="14" t="s">
        <v>231</v>
      </c>
      <c r="G228" s="20" t="s">
        <v>467</v>
      </c>
      <c r="H228" s="21" t="s">
        <v>406</v>
      </c>
    </row>
    <row r="229" ht="24" customHeight="1" spans="1:8">
      <c r="A229" s="12">
        <v>118</v>
      </c>
      <c r="B229" s="16" t="s">
        <v>465</v>
      </c>
      <c r="C229" s="17" t="s">
        <v>479</v>
      </c>
      <c r="D229" s="18" t="s">
        <v>478</v>
      </c>
      <c r="E229" s="19">
        <v>30</v>
      </c>
      <c r="F229" s="14" t="s">
        <v>231</v>
      </c>
      <c r="G229" s="20" t="s">
        <v>467</v>
      </c>
      <c r="H229" s="21" t="s">
        <v>406</v>
      </c>
    </row>
    <row r="230" ht="24" customHeight="1" spans="1:8">
      <c r="A230" s="12">
        <v>119</v>
      </c>
      <c r="B230" s="16" t="s">
        <v>480</v>
      </c>
      <c r="C230" s="17" t="s">
        <v>481</v>
      </c>
      <c r="D230" s="18" t="s">
        <v>482</v>
      </c>
      <c r="E230" s="19">
        <v>150</v>
      </c>
      <c r="F230" s="14" t="s">
        <v>107</v>
      </c>
      <c r="G230" s="20" t="s">
        <v>467</v>
      </c>
      <c r="H230" s="21" t="s">
        <v>109</v>
      </c>
    </row>
    <row r="231" ht="24" customHeight="1" spans="1:8">
      <c r="A231" s="12">
        <v>120</v>
      </c>
      <c r="B231" s="16" t="s">
        <v>480</v>
      </c>
      <c r="C231" s="17" t="s">
        <v>154</v>
      </c>
      <c r="D231" s="18" t="s">
        <v>483</v>
      </c>
      <c r="E231" s="19">
        <v>145</v>
      </c>
      <c r="F231" s="14" t="s">
        <v>107</v>
      </c>
      <c r="G231" s="20" t="s">
        <v>467</v>
      </c>
      <c r="H231" s="21" t="s">
        <v>109</v>
      </c>
    </row>
    <row r="232" ht="24" customHeight="1" spans="1:8">
      <c r="A232" s="12">
        <v>121</v>
      </c>
      <c r="B232" s="16" t="s">
        <v>480</v>
      </c>
      <c r="C232" s="17" t="s">
        <v>354</v>
      </c>
      <c r="D232" s="18" t="s">
        <v>484</v>
      </c>
      <c r="E232" s="19">
        <v>17</v>
      </c>
      <c r="F232" s="14" t="s">
        <v>107</v>
      </c>
      <c r="G232" s="20" t="s">
        <v>467</v>
      </c>
      <c r="H232" s="21" t="s">
        <v>109</v>
      </c>
    </row>
    <row r="233" ht="24" customHeight="1" spans="1:8">
      <c r="A233" s="12">
        <v>122</v>
      </c>
      <c r="B233" s="16" t="s">
        <v>485</v>
      </c>
      <c r="C233" s="17" t="s">
        <v>354</v>
      </c>
      <c r="D233" s="18" t="s">
        <v>486</v>
      </c>
      <c r="E233" s="19">
        <v>2.23</v>
      </c>
      <c r="F233" s="14" t="s">
        <v>107</v>
      </c>
      <c r="G233" s="20" t="s">
        <v>467</v>
      </c>
      <c r="H233" s="21" t="s">
        <v>109</v>
      </c>
    </row>
    <row r="234" ht="24" customHeight="1" spans="1:8">
      <c r="A234" s="12">
        <v>123</v>
      </c>
      <c r="B234" s="16" t="s">
        <v>480</v>
      </c>
      <c r="C234" s="17" t="s">
        <v>471</v>
      </c>
      <c r="D234" s="18" t="s">
        <v>487</v>
      </c>
      <c r="E234" s="19">
        <v>6.8</v>
      </c>
      <c r="F234" s="14" t="s">
        <v>107</v>
      </c>
      <c r="G234" s="20" t="s">
        <v>467</v>
      </c>
      <c r="H234" s="21" t="s">
        <v>109</v>
      </c>
    </row>
    <row r="235" ht="24" customHeight="1" spans="1:8">
      <c r="A235" s="12">
        <v>124</v>
      </c>
      <c r="B235" s="16" t="s">
        <v>480</v>
      </c>
      <c r="C235" s="17" t="s">
        <v>359</v>
      </c>
      <c r="D235" s="18" t="s">
        <v>488</v>
      </c>
      <c r="E235" s="19">
        <v>124.47</v>
      </c>
      <c r="F235" s="14" t="s">
        <v>107</v>
      </c>
      <c r="G235" s="20" t="s">
        <v>467</v>
      </c>
      <c r="H235" s="21" t="s">
        <v>109</v>
      </c>
    </row>
    <row r="236" ht="24" customHeight="1" spans="1:8">
      <c r="A236" s="12">
        <v>125</v>
      </c>
      <c r="B236" s="16" t="s">
        <v>480</v>
      </c>
      <c r="C236" s="17" t="s">
        <v>374</v>
      </c>
      <c r="D236" s="18" t="s">
        <v>489</v>
      </c>
      <c r="E236" s="19">
        <v>95</v>
      </c>
      <c r="F236" s="14" t="s">
        <v>107</v>
      </c>
      <c r="G236" s="20" t="s">
        <v>467</v>
      </c>
      <c r="H236" s="21" t="s">
        <v>109</v>
      </c>
    </row>
    <row r="237" ht="24" customHeight="1" spans="1:8">
      <c r="A237" s="12">
        <v>126</v>
      </c>
      <c r="B237" s="16" t="s">
        <v>480</v>
      </c>
      <c r="C237" s="17" t="s">
        <v>471</v>
      </c>
      <c r="D237" s="18" t="s">
        <v>490</v>
      </c>
      <c r="E237" s="19">
        <v>8</v>
      </c>
      <c r="F237" s="14" t="s">
        <v>107</v>
      </c>
      <c r="G237" s="20" t="s">
        <v>467</v>
      </c>
      <c r="H237" s="21" t="s">
        <v>109</v>
      </c>
    </row>
    <row r="238" ht="24" customHeight="1" spans="1:8">
      <c r="A238" s="12">
        <v>127</v>
      </c>
      <c r="B238" s="16" t="s">
        <v>480</v>
      </c>
      <c r="C238" s="17" t="s">
        <v>436</v>
      </c>
      <c r="D238" s="18" t="s">
        <v>491</v>
      </c>
      <c r="E238" s="19">
        <v>50</v>
      </c>
      <c r="F238" s="14" t="s">
        <v>107</v>
      </c>
      <c r="G238" s="20" t="s">
        <v>467</v>
      </c>
      <c r="H238" s="21" t="s">
        <v>109</v>
      </c>
    </row>
    <row r="239" ht="24" customHeight="1" spans="1:8">
      <c r="A239" s="12">
        <v>128</v>
      </c>
      <c r="B239" s="16" t="s">
        <v>480</v>
      </c>
      <c r="C239" s="30" t="s">
        <v>402</v>
      </c>
      <c r="D239" s="18" t="s">
        <v>492</v>
      </c>
      <c r="E239" s="19">
        <v>60</v>
      </c>
      <c r="F239" s="14" t="s">
        <v>107</v>
      </c>
      <c r="G239" s="20" t="s">
        <v>467</v>
      </c>
      <c r="H239" s="21" t="s">
        <v>406</v>
      </c>
    </row>
    <row r="240" ht="24" customHeight="1" spans="1:8">
      <c r="A240" s="12">
        <v>129</v>
      </c>
      <c r="B240" s="16" t="s">
        <v>480</v>
      </c>
      <c r="C240" s="30" t="s">
        <v>253</v>
      </c>
      <c r="D240" s="18" t="s">
        <v>493</v>
      </c>
      <c r="E240" s="19">
        <v>30</v>
      </c>
      <c r="F240" s="14" t="s">
        <v>107</v>
      </c>
      <c r="G240" s="20" t="s">
        <v>467</v>
      </c>
      <c r="H240" s="21" t="s">
        <v>406</v>
      </c>
    </row>
    <row r="241" ht="24" customHeight="1" spans="1:8">
      <c r="A241" s="12">
        <v>130</v>
      </c>
      <c r="B241" s="16" t="s">
        <v>480</v>
      </c>
      <c r="C241" s="30" t="s">
        <v>409</v>
      </c>
      <c r="D241" s="18" t="s">
        <v>494</v>
      </c>
      <c r="E241" s="19">
        <v>60</v>
      </c>
      <c r="F241" s="14" t="s">
        <v>107</v>
      </c>
      <c r="G241" s="20" t="s">
        <v>467</v>
      </c>
      <c r="H241" s="21" t="s">
        <v>406</v>
      </c>
    </row>
    <row r="242" ht="24" customHeight="1" spans="1:8">
      <c r="A242" s="12">
        <v>131</v>
      </c>
      <c r="B242" s="16" t="s">
        <v>480</v>
      </c>
      <c r="C242" s="29" t="s">
        <v>495</v>
      </c>
      <c r="D242" s="18" t="s">
        <v>496</v>
      </c>
      <c r="E242" s="19">
        <v>50</v>
      </c>
      <c r="F242" s="14" t="s">
        <v>107</v>
      </c>
      <c r="G242" s="20" t="s">
        <v>467</v>
      </c>
      <c r="H242" s="21" t="s">
        <v>406</v>
      </c>
    </row>
    <row r="243" ht="24" customHeight="1" spans="1:8">
      <c r="A243" s="12">
        <v>132</v>
      </c>
      <c r="B243" s="16" t="s">
        <v>480</v>
      </c>
      <c r="C243" s="29" t="s">
        <v>497</v>
      </c>
      <c r="D243" s="18" t="s">
        <v>498</v>
      </c>
      <c r="E243" s="19">
        <v>50</v>
      </c>
      <c r="F243" s="14" t="s">
        <v>107</v>
      </c>
      <c r="G243" s="20" t="s">
        <v>467</v>
      </c>
      <c r="H243" s="21" t="s">
        <v>406</v>
      </c>
    </row>
    <row r="244" ht="24" customHeight="1" spans="1:8">
      <c r="A244" s="12">
        <v>133</v>
      </c>
      <c r="B244" s="16" t="s">
        <v>480</v>
      </c>
      <c r="C244" s="30" t="s">
        <v>169</v>
      </c>
      <c r="D244" s="18" t="s">
        <v>499</v>
      </c>
      <c r="E244" s="19">
        <v>50</v>
      </c>
      <c r="F244" s="14" t="s">
        <v>107</v>
      </c>
      <c r="G244" s="20" t="s">
        <v>467</v>
      </c>
      <c r="H244" s="21" t="s">
        <v>406</v>
      </c>
    </row>
    <row r="245" ht="27" customHeight="1" spans="1:8">
      <c r="A245" s="12">
        <v>134</v>
      </c>
      <c r="B245" s="16" t="s">
        <v>500</v>
      </c>
      <c r="C245" s="17" t="s">
        <v>162</v>
      </c>
      <c r="D245" s="18" t="s">
        <v>501</v>
      </c>
      <c r="E245" s="19">
        <v>28</v>
      </c>
      <c r="F245" s="14" t="s">
        <v>107</v>
      </c>
      <c r="G245" s="20" t="s">
        <v>225</v>
      </c>
      <c r="H245" s="21" t="s">
        <v>109</v>
      </c>
    </row>
    <row r="246" ht="35" customHeight="1" spans="1:8">
      <c r="A246" s="12">
        <v>135</v>
      </c>
      <c r="B246" s="16" t="s">
        <v>502</v>
      </c>
      <c r="C246" s="17" t="s">
        <v>232</v>
      </c>
      <c r="D246" s="18" t="s">
        <v>503</v>
      </c>
      <c r="E246" s="19">
        <v>1668.8</v>
      </c>
      <c r="F246" s="14" t="s">
        <v>107</v>
      </c>
      <c r="G246" s="20" t="s">
        <v>504</v>
      </c>
      <c r="H246" s="21" t="s">
        <v>505</v>
      </c>
    </row>
    <row r="247" ht="35" customHeight="1" spans="1:8">
      <c r="A247" s="12">
        <v>136</v>
      </c>
      <c r="B247" s="16" t="s">
        <v>506</v>
      </c>
      <c r="C247" s="17" t="s">
        <v>497</v>
      </c>
      <c r="D247" s="18" t="s">
        <v>507</v>
      </c>
      <c r="E247" s="19">
        <v>14.22</v>
      </c>
      <c r="F247" s="14" t="s">
        <v>107</v>
      </c>
      <c r="G247" s="20" t="s">
        <v>508</v>
      </c>
      <c r="H247" s="21" t="s">
        <v>109</v>
      </c>
    </row>
  </sheetData>
  <autoFilter ref="A4:H247">
    <extLst/>
  </autoFilter>
  <mergeCells count="5">
    <mergeCell ref="A1:B1"/>
    <mergeCell ref="A2:H2"/>
    <mergeCell ref="G3:H3"/>
    <mergeCell ref="A6:B6"/>
    <mergeCell ref="A111:B111"/>
  </mergeCells>
  <pageMargins left="0.432638888888889" right="0.313888888888889" top="0.354166666666667" bottom="0.118055555555556" header="0.313888888888889" footer="0.118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附件1-整合资金计划表</vt:lpstr>
      <vt:lpstr>附件2-项目计划表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2016-07-11T03:13:00Z</dcterms:created>
  <cp:lastPrinted>2017-02-21T10:19:00Z</cp:lastPrinted>
  <dcterms:modified xsi:type="dcterms:W3CDTF">2018-09-21T07:39:16Z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